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699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<sst xmlns="http://schemas.openxmlformats.org/spreadsheetml/2006/main" count="510" uniqueCount="153">
  <si>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</si>
  <si>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</si>
  <si>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</si>
  <si>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</si>
  <si>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</si>
  <si>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</si>
  <si>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</si>
  <si>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</si>
  <si>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Глава муниципального образования</t>
  </si>
  <si>
    <t>Оплата труда и начисления на выплаты по оплате труда</t>
  </si>
  <si>
    <t>04</t>
  </si>
  <si>
    <t>Прочая закупка товаров,работ и услуг для обеспечения государственных (муниципальных нужд)</t>
  </si>
  <si>
    <t>244</t>
  </si>
  <si>
    <t>852</t>
  </si>
  <si>
    <t>Иные межбюджетные трансферты</t>
  </si>
  <si>
    <t>540</t>
  </si>
  <si>
    <t>07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</si>
  <si>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</si>
  <si>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</si>
  <si>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</si>
  <si>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</si>
  <si>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120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</si>
  <si>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</si>
  <si>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</si>
  <si>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</si>
  <si>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</si>
  <si>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</si>
  <si>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</si>
  <si>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05</t>
  </si>
  <si>
    <t>Уличное освещение</t>
  </si>
  <si>
    <t>Образование</t>
  </si>
  <si>
    <t>08</t>
  </si>
  <si>
    <t xml:space="preserve">Культура  </t>
  </si>
  <si>
    <t>242</t>
  </si>
  <si>
    <t>853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</si>
  <si>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</si>
  <si>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</si>
  <si>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</si>
  <si>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 по обеспечению подготовки документов территориального планирования поселения, по правилам землепользования и застройки, выдачи разрешений на строительство, на ввод объекта в экплуатацию, выдачи градостроительных планов земельных участков</t>
  </si>
  <si>
    <t>Межбюджетные трансферты на выполнение части полномочий поселений по организации и осуществлению мероприятий по работе с детьми и молодежью в поселении</t>
  </si>
  <si>
    <t>Межбюджетные трансферты на выполнение полномочий поселений по обеспечению проживающих в поселении и нуждающихся в жилых помещениях граждан в части ведения в установленном порядке учета граждан в качестве нуждающихся в жилых помещениях, предоставляемых по договорам социального найма</t>
  </si>
  <si>
    <t>Межбюджетные трансферты на выполнение полномочий поселений по обеспечению жильем молодых семей</t>
  </si>
  <si>
    <t>110</t>
  </si>
  <si>
    <t>Основное мероприятие 1 "Руководство и управление в сфере установленных функций органов местного самоуправления"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</si>
  <si>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</si>
  <si>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</si>
  <si>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</si>
  <si>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Прочая закупка товаров, работ и услуг для обеспечения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</si>
  <si>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</si>
  <si>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14</t>
  </si>
  <si>
    <t>Мероприятия по  противодействию экстремизму и профилактика терроризма</t>
  </si>
  <si>
    <t>Мероприятия по профилактике наркомании и алкоголизма</t>
  </si>
  <si>
    <t>Основное мероприятие 4 "Развитие дорожного хозяйства"</t>
  </si>
  <si>
    <t>Ремонт и содержание муниципальных автомобильных дорог и сооружений на них</t>
  </si>
  <si>
    <t>Основное мероприятие 5 "Мероприятия, связанные с землепользованием, землеустройством и градорегулированием"</t>
  </si>
  <si>
    <t>Основное мероприятие 8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</si>
  <si>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Межбюджетные трансферты на  выполнение  полномочий поселений по вопросу оформления невостребованных земельных долей в муниципальную собственность</t>
  </si>
  <si>
    <t xml:space="preserve">Благоустройство </t>
  </si>
  <si>
    <t>Основное мероприятие 7 "Благоустройство территории поселения"</t>
  </si>
  <si>
    <t xml:space="preserve">Мероприятия по благоустройству территории поселения </t>
  </si>
  <si>
    <t xml:space="preserve">Молодежная политика  </t>
  </si>
  <si>
    <t>01 0 01 10010</t>
  </si>
  <si>
    <t>01 0 01 00000</t>
  </si>
  <si>
    <t>01 0 00 0000</t>
  </si>
  <si>
    <t>01 0 01 10020</t>
  </si>
  <si>
    <t>Основное мероприятие 2 "Осуществление первичного воинского учета на территориях, где отсутствуют военные комиссариаты"</t>
  </si>
  <si>
    <t>01 0 02 00000</t>
  </si>
  <si>
    <t>01 0 03 90850</t>
  </si>
  <si>
    <t>01 0 03 90860</t>
  </si>
  <si>
    <t>01 0 04 00000</t>
  </si>
  <si>
    <t>01 0 04 90730</t>
  </si>
  <si>
    <t>01 0 04 90830</t>
  </si>
  <si>
    <t>01 0 07 00000</t>
  </si>
  <si>
    <t>01 0 07 90780</t>
  </si>
  <si>
    <t>Межбюджетные трансферты на выполнение полномочий поселений по осуществлению внешнего муниципального  финансового контроля</t>
  </si>
  <si>
    <t>Межбюджетные трансферты на выполнение полномочий поселений по составлению проекта бюджета поселения, ведению учета по исполнению бюджета поселения и составление отчета об исполнении бюджета поселения</t>
  </si>
  <si>
    <t>Межбюджетные трансферты на выполнение полномочий поселений по осуществлению внутреннего муниципального  финансового контроля</t>
  </si>
  <si>
    <t>01 0 08 00000</t>
  </si>
  <si>
    <t>01 0 08 60010</t>
  </si>
  <si>
    <t>01 0 08 60020</t>
  </si>
  <si>
    <t>01 0 08 60080</t>
  </si>
  <si>
    <t>01 0 08 60140</t>
  </si>
  <si>
    <t>01 0 08 60150</t>
  </si>
  <si>
    <t>01 0 08 60160</t>
  </si>
  <si>
    <t>Муниципальная программа "Устойчивое развитие территории муниципального образования Георгиевский сельсовет" на 2017-2022 годы</t>
  </si>
  <si>
    <t>Основное мероприятие 9 "Создание условий для организации досуга и обеспечение жителей поселения услугами организации культуры"</t>
  </si>
  <si>
    <t>Создание условий для организации досуга и обеспечение жителей поселения услугами организации культуры</t>
  </si>
  <si>
    <t>Муниципальная программа "Развитие территории муниципального образования Георгиевский сельсовет" на 2017-2022 годы</t>
  </si>
  <si>
    <t xml:space="preserve">Распределение бюджетных ассигнований бюджета МО Георгиевский сельсовет  по разделам, подразделам,целевым статьям </t>
  </si>
  <si>
    <t>01 0 08 60120</t>
  </si>
  <si>
    <t>01 0 08  60090</t>
  </si>
  <si>
    <t>01 0 00 00000</t>
  </si>
  <si>
    <t>01 0 05 00000</t>
  </si>
  <si>
    <t>Итого расходов</t>
  </si>
  <si>
    <t>Условно утвержденные</t>
  </si>
  <si>
    <t xml:space="preserve">(муниципальным программам и непрограмным  направлениям деятельности),  </t>
  </si>
  <si>
    <t>01 0 01 91400</t>
  </si>
  <si>
    <t>851</t>
  </si>
  <si>
    <t>Центральный аппарат</t>
  </si>
  <si>
    <t>Закупка товаров.работ,услуг в сфере информационных технологий</t>
  </si>
  <si>
    <t>Уплата прочих налогов,сборов и иных платежей</t>
  </si>
  <si>
    <t>Расходы на уплату налога на имущество сельский поселений</t>
  </si>
  <si>
    <t>Уплата налога на имущество организаций и земельного налога</t>
  </si>
  <si>
    <t>Прочие работы,услуги</t>
  </si>
  <si>
    <t>Организация ритуальных услуг и содержание мест захоронения</t>
  </si>
  <si>
    <t>01 0 07 90820</t>
  </si>
  <si>
    <t>2022 год</t>
  </si>
  <si>
    <t>01 0 09  90940</t>
  </si>
  <si>
    <t>01 0 09 00000</t>
  </si>
  <si>
    <t>01 0 09 91410</t>
  </si>
  <si>
    <t xml:space="preserve">01   </t>
  </si>
  <si>
    <t xml:space="preserve">07 </t>
  </si>
  <si>
    <t xml:space="preserve">01  </t>
  </si>
  <si>
    <t>01 0 11 91150</t>
  </si>
  <si>
    <t>Иные закупки 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</si>
  <si>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</si>
  <si>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</si>
  <si>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</si>
  <si>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Межбюджетные трансферты</t>
  </si>
  <si>
    <t>500</t>
  </si>
  <si>
    <t>01 0 08 60090</t>
  </si>
  <si>
    <t>Обеспечение проведения выборов и референдумов</t>
  </si>
  <si>
    <t xml:space="preserve">01 </t>
  </si>
  <si>
    <t>Основное мероприятие 11 "Проведение выборов в представительные органы местного самоуправления поселений Александровского района"</t>
  </si>
  <si>
    <t xml:space="preserve">Прочая закупка товаров, работ и услуг </t>
  </si>
  <si>
    <t xml:space="preserve">01 0 11 91150 </t>
  </si>
  <si>
    <t>01 0 02 51180</t>
  </si>
  <si>
    <t>Прочая закупка товаров, работ и услуг</t>
  </si>
  <si>
    <t>01 0 09 90940</t>
  </si>
  <si>
    <t>Расходы на выплату персоналу казенных учреждений</t>
  </si>
  <si>
    <t>100</t>
  </si>
  <si>
    <t>2023 год</t>
  </si>
  <si>
    <t>Мероприятия по противодействию коррупции</t>
  </si>
  <si>
    <t xml:space="preserve">01 0 01 90840    </t>
  </si>
  <si>
    <t>Прочая закупка товаров,работ и услуг</t>
  </si>
  <si>
    <t>Культура, кинематография</t>
  </si>
  <si>
    <t>Комплексное развитие сельских территорий</t>
  </si>
  <si>
    <t>01 0 07 L5760</t>
  </si>
  <si>
    <t>Реализация проектов развития общественной инфраструктуры, основанных на местных инициативах</t>
  </si>
  <si>
    <t>01 0 П5S1401</t>
  </si>
  <si>
    <t>Закупка тоаров, работ и услуг в целях капитального ремонта государственного (муниципального) имущества</t>
  </si>
  <si>
    <t>Закупка энергетических ресурсов</t>
  </si>
  <si>
    <t>247</t>
  </si>
  <si>
    <t>Мероприятия по оценке рыночной стоимости земельных участков</t>
  </si>
  <si>
    <t xml:space="preserve">    группам и подгруппам видов расходов классификации расходов на 2022 год и на плановый период  2023-2024 годов </t>
  </si>
  <si>
    <t>2024 год</t>
  </si>
  <si>
    <t>Муниципальная программа "Развитие территории муниципального образования Георгиевский сельсовет" на 2017-2024 годы</t>
  </si>
  <si>
    <t>Муниципальная программа "Устойчивое развитие территории муниципального образования Георгиевский сельсовет" на 2017-2024 годы</t>
  </si>
  <si>
    <t>Муниципальная программа "Устойчивое Устойчивое развитие территории муниципального образования Георгиевский сельсовет" на 2017-2024 годы</t>
  </si>
  <si>
    <t>Подготовка документов для внесения сведений о границах муниципального образования и населенных пунктов в госудврственный кадастр недвижимости по сельскому поселению</t>
  </si>
  <si>
    <t>01 0 05 90920</t>
  </si>
  <si>
    <t>01 0 05 S1510</t>
  </si>
  <si>
    <t>Приложение 4 к решению СД Георгиевский сельсовет  от 25.03.2022 №61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</si>
</sst>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"/>
    <numFmt numFmtId="182" formatCode="_-* #,##0.00000_р_._-;\-* #,##0.00000_р_._-;_-* &quot;-&quot;??_р_._-;_-@_-"/>
    <numFmt numFmtId="183" formatCode="_-* #,##0.0000_р_._-;\-* #,##0.0000_р_._-;_-* &quot;-&quot;??_р_._-;_-@_-"/>
    <numFmt numFmtId="184" formatCode="_-* #,##0.00000_р_._-;\-* #,##0.00000_р_._-;_-* &quot;-&quot;?????_р_._-;_-@_-"/>
    <numFmt numFmtId="185" formatCode="[$-FC19]d\ mmmm\ yyyy\ &quot;г.&quot;"/>
  </numFmts>
  <fonts count="56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7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75" fontId="3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12" fillId="0" borderId="11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vertical="distributed"/>
    </xf>
    <xf numFmtId="0" fontId="10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justify" wrapText="1"/>
    </xf>
    <xf numFmtId="0" fontId="14" fillId="0" borderId="11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distributed"/>
    </xf>
    <xf numFmtId="0" fontId="13" fillId="0" borderId="11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distributed" wrapText="1"/>
    </xf>
    <xf numFmtId="0" fontId="12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vertical="top" wrapText="1"/>
    </xf>
    <xf numFmtId="0" fontId="14" fillId="0" borderId="10" xfId="0" applyNumberFormat="1" applyFont="1" applyFill="1" applyBorder="1" applyAlignment="1">
      <alignment horizontal="justify" wrapText="1"/>
    </xf>
    <xf numFmtId="0" fontId="12" fillId="0" borderId="10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justify" wrapText="1"/>
    </xf>
    <xf numFmtId="0" fontId="5" fillId="0" borderId="15" xfId="0" applyFont="1" applyFill="1" applyBorder="1" applyAlignment="1">
      <alignment vertical="distributed"/>
    </xf>
    <xf numFmtId="0" fontId="6" fillId="0" borderId="10" xfId="0" applyFont="1" applyFill="1" applyBorder="1" applyAlignment="1">
      <alignment horizontal="justify" wrapText="1"/>
    </xf>
    <xf numFmtId="0" fontId="2" fillId="0" borderId="14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4" fillId="0" borderId="10" xfId="0" applyNumberFormat="1" applyFont="1" applyFill="1" applyBorder="1" applyAlignment="1">
      <alignment horizontal="justify" wrapText="1"/>
    </xf>
    <xf numFmtId="0" fontId="16" fillId="0" borderId="15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wrapText="1"/>
    </xf>
    <xf numFmtId="175" fontId="3" fillId="0" borderId="17" xfId="0" applyNumberFormat="1" applyFont="1" applyFill="1" applyBorder="1" applyAlignment="1">
      <alignment horizontal="center" wrapText="1"/>
    </xf>
    <xf numFmtId="175" fontId="3" fillId="0" borderId="15" xfId="0" applyNumberFormat="1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175" fontId="3" fillId="0" borderId="10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wrapText="1"/>
    </xf>
    <xf numFmtId="175" fontId="3" fillId="0" borderId="0" xfId="0" applyNumberFormat="1" applyFont="1" applyFill="1" applyAlignment="1">
      <alignment horizontal="center"/>
    </xf>
    <xf numFmtId="175" fontId="3" fillId="0" borderId="0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wrapText="1"/>
    </xf>
    <xf numFmtId="0" fontId="8" fillId="0" borderId="0" xfId="0" applyFont="1" applyFill="1" applyAlignment="1">
      <alignment horizontal="right" vertical="distributed"/>
    </xf>
    <xf numFmtId="181" fontId="5" fillId="0" borderId="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center" vertical="distributed"/>
    </xf>
    <xf numFmtId="0" fontId="0" fillId="0" borderId="0" xfId="0" applyFill="1" applyAlignment="1">
      <alignment vertical="distributed"/>
    </xf>
    <xf numFmtId="0" fontId="9" fillId="0" borderId="0" xfId="0" applyFont="1" applyFill="1" applyAlignment="1">
      <alignment horizontal="center" vertical="distributed" wrapText="1"/>
    </xf>
    <xf numFmtId="0" fontId="0" fillId="0" borderId="0" xfId="0" applyFill="1" applyAlignment="1">
      <alignment vertical="distributed" wrapText="1"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8"/>
  <sheetViews>
    <sheetView tabSelected="1" zoomScale="120" zoomScaleNormal="120" zoomScalePageLayoutView="0" workbookViewId="0" topLeftCell="A3">
      <selection activeCell="A11" sqref="A11:F11"/>
    </sheetView>
  </sheetViews>
  <sheetFormatPr defaultColWidth="9.00390625" defaultRowHeight="12.75"/>
  <cols>
    <col min="1" max="1" width="61.375" style="6" customWidth="1"/>
    <col min="2" max="2" width="4.25390625" style="7" bestFit="1" customWidth="1"/>
    <col min="3" max="3" width="4.625" style="7" bestFit="1" customWidth="1"/>
    <col min="4" max="4" width="16.625" style="58" bestFit="1" customWidth="1"/>
    <col min="5" max="5" width="5.125" style="8" bestFit="1" customWidth="1"/>
    <col min="6" max="6" width="13.625" style="22" bestFit="1" customWidth="1"/>
    <col min="7" max="7" width="13.625" style="11" bestFit="1" customWidth="1"/>
    <col min="8" max="8" width="15.25390625" style="11" bestFit="1" customWidth="1"/>
    <col min="9" max="16384" width="9.125" style="3" customWidth="1"/>
  </cols>
  <sheetData>
    <row r="1" spans="6:7" ht="15.75" hidden="1">
      <c r="F1" s="9"/>
      <c r="G1" s="10"/>
    </row>
    <row r="2" spans="2:8" ht="15.75" customHeight="1" hidden="1">
      <c r="B2" s="6"/>
      <c r="C2" s="6"/>
      <c r="D2" s="59"/>
      <c r="E2" s="110"/>
      <c r="F2" s="110"/>
      <c r="G2" s="111" t="s">
        <v>152</v>
      </c>
      <c r="H2" s="111"/>
    </row>
    <row r="3" spans="1:8" ht="15.75">
      <c r="A3" s="110"/>
      <c r="B3" s="110"/>
      <c r="C3" s="110"/>
      <c r="D3" s="110"/>
      <c r="E3" s="110"/>
      <c r="F3" s="110"/>
      <c r="G3" s="111"/>
      <c r="H3" s="111"/>
    </row>
    <row r="4" spans="1:8" ht="15.75">
      <c r="A4" s="110"/>
      <c r="B4" s="110"/>
      <c r="C4" s="110"/>
      <c r="D4" s="110"/>
      <c r="E4" s="110"/>
      <c r="F4" s="110"/>
      <c r="G4" s="111"/>
      <c r="H4" s="111"/>
    </row>
    <row r="5" spans="1:8" s="1" customFormat="1" ht="11.25" customHeight="1">
      <c r="A5" s="112"/>
      <c r="B5" s="112"/>
      <c r="C5" s="112"/>
      <c r="D5" s="112"/>
      <c r="E5" s="112"/>
      <c r="F5" s="112"/>
      <c r="G5" s="111"/>
      <c r="H5" s="111"/>
    </row>
    <row r="6" spans="1:8" s="1" customFormat="1" ht="11.25" customHeight="1">
      <c r="A6" s="103"/>
      <c r="B6" s="103"/>
      <c r="C6" s="103"/>
      <c r="D6" s="103"/>
      <c r="E6" s="103"/>
      <c r="F6" s="103"/>
      <c r="G6" s="111"/>
      <c r="H6" s="111"/>
    </row>
    <row r="7" spans="1:8" s="1" customFormat="1" ht="11.25" customHeight="1">
      <c r="A7" s="103"/>
      <c r="B7" s="103"/>
      <c r="C7" s="103"/>
      <c r="D7" s="103"/>
      <c r="E7" s="103"/>
      <c r="F7" s="103"/>
      <c r="G7" s="111"/>
      <c r="H7" s="111"/>
    </row>
    <row r="8" spans="1:8" s="1" customFormat="1" ht="11.25" customHeight="1">
      <c r="A8" s="12"/>
      <c r="B8" s="13"/>
      <c r="C8" s="14"/>
      <c r="D8" s="104"/>
      <c r="E8" s="104"/>
      <c r="F8" s="104"/>
      <c r="G8" s="111"/>
      <c r="H8" s="111"/>
    </row>
    <row r="9" spans="1:8" s="1" customFormat="1" ht="11.25" customHeight="1">
      <c r="A9" s="12"/>
      <c r="B9" s="13"/>
      <c r="C9" s="13"/>
      <c r="D9" s="104"/>
      <c r="E9" s="104"/>
      <c r="F9" s="104"/>
      <c r="G9" s="15"/>
      <c r="H9" s="15"/>
    </row>
    <row r="10" spans="1:8" s="2" customFormat="1" ht="12.75">
      <c r="A10" s="16" t="s">
        <v>88</v>
      </c>
      <c r="B10" s="17"/>
      <c r="C10" s="17"/>
      <c r="D10" s="60"/>
      <c r="E10" s="18"/>
      <c r="F10" s="19"/>
      <c r="G10" s="20"/>
      <c r="H10" s="20"/>
    </row>
    <row r="11" spans="1:8" s="1" customFormat="1" ht="12.75">
      <c r="A11" s="105" t="s">
        <v>95</v>
      </c>
      <c r="B11" s="106"/>
      <c r="C11" s="106"/>
      <c r="D11" s="106"/>
      <c r="E11" s="106"/>
      <c r="F11" s="106"/>
      <c r="G11" s="21"/>
      <c r="H11" s="21"/>
    </row>
    <row r="12" spans="1:8" s="1" customFormat="1" ht="12.75">
      <c r="A12" s="107" t="s">
        <v>144</v>
      </c>
      <c r="B12" s="108"/>
      <c r="C12" s="108"/>
      <c r="D12" s="108"/>
      <c r="E12" s="108"/>
      <c r="F12" s="108"/>
      <c r="G12" s="109"/>
      <c r="H12" s="109"/>
    </row>
    <row r="13" ht="15.75">
      <c r="A13" s="10"/>
    </row>
    <row r="14" spans="1:8" ht="15.75">
      <c r="A14" s="80" t="s">
        <v>0</v>
      </c>
      <c r="B14" s="4" t="s">
        <v>1</v>
      </c>
      <c r="C14" s="4" t="s">
        <v>2</v>
      </c>
      <c r="D14" s="61" t="s">
        <v>3</v>
      </c>
      <c r="E14" s="4" t="s">
        <v>4</v>
      </c>
      <c r="F14" s="23" t="s">
        <v>106</v>
      </c>
      <c r="G14" s="23" t="s">
        <v>131</v>
      </c>
      <c r="H14" s="23" t="s">
        <v>145</v>
      </c>
    </row>
    <row r="15" spans="1:8" ht="16.5">
      <c r="A15" s="45" t="s">
        <v>5</v>
      </c>
      <c r="B15" s="4" t="s">
        <v>6</v>
      </c>
      <c r="C15" s="4"/>
      <c r="D15" s="61"/>
      <c r="E15" s="4"/>
      <c r="F15" s="24">
        <f>F16+F22+F53</f>
        <v>1698.37192</v>
      </c>
      <c r="G15" s="24">
        <f>G16+G22+G53</f>
        <v>1631.7313599999998</v>
      </c>
      <c r="H15" s="24">
        <f>H16+H22+H53</f>
        <v>1732.69664</v>
      </c>
    </row>
    <row r="16" spans="1:8" ht="39.75" customHeight="1">
      <c r="A16" s="25" t="s">
        <v>35</v>
      </c>
      <c r="B16" s="4" t="s">
        <v>6</v>
      </c>
      <c r="C16" s="4" t="s">
        <v>7</v>
      </c>
      <c r="D16" s="61"/>
      <c r="E16" s="4"/>
      <c r="F16" s="24">
        <f aca="true" t="shared" si="0" ref="F16:H18">F17</f>
        <v>570.72802</v>
      </c>
      <c r="G16" s="24">
        <f t="shared" si="0"/>
        <v>575.57028</v>
      </c>
      <c r="H16" s="24">
        <f t="shared" si="0"/>
        <v>671.53556</v>
      </c>
    </row>
    <row r="17" spans="1:8" ht="47.25">
      <c r="A17" s="26" t="s">
        <v>146</v>
      </c>
      <c r="B17" s="4" t="s">
        <v>6</v>
      </c>
      <c r="C17" s="4" t="s">
        <v>7</v>
      </c>
      <c r="D17" s="61" t="s">
        <v>63</v>
      </c>
      <c r="E17" s="4"/>
      <c r="F17" s="24">
        <f t="shared" si="0"/>
        <v>570.72802</v>
      </c>
      <c r="G17" s="24">
        <f t="shared" si="0"/>
        <v>575.57028</v>
      </c>
      <c r="H17" s="24">
        <f t="shared" si="0"/>
        <v>671.53556</v>
      </c>
    </row>
    <row r="18" spans="1:8" ht="47.25">
      <c r="A18" s="27" t="s">
        <v>43</v>
      </c>
      <c r="B18" s="28" t="s">
        <v>6</v>
      </c>
      <c r="C18" s="4" t="s">
        <v>7</v>
      </c>
      <c r="D18" s="62" t="s">
        <v>62</v>
      </c>
      <c r="E18" s="28"/>
      <c r="F18" s="29">
        <f t="shared" si="0"/>
        <v>570.72802</v>
      </c>
      <c r="G18" s="29">
        <f t="shared" si="0"/>
        <v>575.57028</v>
      </c>
      <c r="H18" s="29">
        <f t="shared" si="0"/>
        <v>671.53556</v>
      </c>
    </row>
    <row r="19" spans="1:8" ht="15.75">
      <c r="A19" s="30" t="s">
        <v>8</v>
      </c>
      <c r="B19" s="4" t="s">
        <v>6</v>
      </c>
      <c r="C19" s="4" t="s">
        <v>7</v>
      </c>
      <c r="D19" s="57" t="s">
        <v>61</v>
      </c>
      <c r="E19" s="4"/>
      <c r="F19" s="24">
        <f>F21</f>
        <v>570.72802</v>
      </c>
      <c r="G19" s="24">
        <f>G21</f>
        <v>575.57028</v>
      </c>
      <c r="H19" s="24">
        <f>H21</f>
        <v>671.53556</v>
      </c>
    </row>
    <row r="20" spans="1:8" ht="15.75">
      <c r="A20" s="30"/>
      <c r="B20" s="4"/>
      <c r="C20" s="4"/>
      <c r="D20" s="57"/>
      <c r="E20" s="4"/>
      <c r="F20" s="24"/>
      <c r="G20" s="24"/>
      <c r="H20" s="24"/>
    </row>
    <row r="21" spans="1:8" ht="31.5">
      <c r="A21" s="31" t="s">
        <v>36</v>
      </c>
      <c r="B21" s="4" t="s">
        <v>6</v>
      </c>
      <c r="C21" s="4" t="s">
        <v>7</v>
      </c>
      <c r="D21" s="57" t="s">
        <v>61</v>
      </c>
      <c r="E21" s="4" t="s">
        <v>21</v>
      </c>
      <c r="F21" s="24">
        <v>570.72802</v>
      </c>
      <c r="G21" s="24">
        <v>575.57028</v>
      </c>
      <c r="H21" s="24">
        <v>671.53556</v>
      </c>
    </row>
    <row r="22" spans="1:8" ht="47.25">
      <c r="A22" s="25" t="s">
        <v>37</v>
      </c>
      <c r="B22" s="4" t="s">
        <v>6</v>
      </c>
      <c r="C22" s="4" t="s">
        <v>10</v>
      </c>
      <c r="D22" s="62"/>
      <c r="E22" s="4"/>
      <c r="F22" s="24">
        <f>F23</f>
        <v>1101.6439</v>
      </c>
      <c r="G22" s="24">
        <f>G23</f>
        <v>1030.1610799999999</v>
      </c>
      <c r="H22" s="24">
        <f>H23</f>
        <v>1035.1610799999999</v>
      </c>
    </row>
    <row r="23" spans="1:8" ht="47.25">
      <c r="A23" s="32" t="s">
        <v>87</v>
      </c>
      <c r="B23" s="4" t="s">
        <v>6</v>
      </c>
      <c r="C23" s="4" t="s">
        <v>10</v>
      </c>
      <c r="D23" s="61" t="s">
        <v>63</v>
      </c>
      <c r="E23" s="4"/>
      <c r="F23" s="24">
        <f>F24+F40+F34+F38</f>
        <v>1101.6439</v>
      </c>
      <c r="G23" s="24">
        <f>G24+G40+G34+G38</f>
        <v>1030.1610799999999</v>
      </c>
      <c r="H23" s="24">
        <f>H24+H40+H34+H38</f>
        <v>1035.1610799999999</v>
      </c>
    </row>
    <row r="24" spans="1:8" ht="47.25">
      <c r="A24" s="27" t="s">
        <v>43</v>
      </c>
      <c r="B24" s="4" t="s">
        <v>6</v>
      </c>
      <c r="C24" s="4" t="s">
        <v>10</v>
      </c>
      <c r="D24" s="62" t="s">
        <v>62</v>
      </c>
      <c r="E24" s="4"/>
      <c r="F24" s="24">
        <f>F25</f>
        <v>1091.9543800000001</v>
      </c>
      <c r="G24" s="24">
        <f>G25</f>
        <v>1020.47156</v>
      </c>
      <c r="H24" s="24">
        <f>H25</f>
        <v>1025.47156</v>
      </c>
    </row>
    <row r="25" spans="1:8" ht="15.75">
      <c r="A25" s="31" t="s">
        <v>98</v>
      </c>
      <c r="B25" s="4" t="s">
        <v>6</v>
      </c>
      <c r="C25" s="4" t="s">
        <v>10</v>
      </c>
      <c r="D25" s="57" t="s">
        <v>64</v>
      </c>
      <c r="E25" s="4"/>
      <c r="F25" s="24">
        <f>F26+F28+F29+F30+F32+F33</f>
        <v>1091.9543800000001</v>
      </c>
      <c r="G25" s="24">
        <f>G26+G28+G29+G32+G33+G34</f>
        <v>1020.47156</v>
      </c>
      <c r="H25" s="24">
        <f>H26+H28+H29+H32+H33+H34</f>
        <v>1025.47156</v>
      </c>
    </row>
    <row r="26" spans="1:8" ht="31.5">
      <c r="A26" s="31" t="s">
        <v>36</v>
      </c>
      <c r="B26" s="4" t="s">
        <v>6</v>
      </c>
      <c r="C26" s="4" t="s">
        <v>10</v>
      </c>
      <c r="D26" s="57" t="s">
        <v>64</v>
      </c>
      <c r="E26" s="4" t="s">
        <v>21</v>
      </c>
      <c r="F26" s="24">
        <v>842.81581</v>
      </c>
      <c r="G26" s="24">
        <v>899.47156</v>
      </c>
      <c r="H26" s="24">
        <v>899.47156</v>
      </c>
    </row>
    <row r="27" spans="1:8" ht="31.5">
      <c r="A27" s="31" t="s">
        <v>114</v>
      </c>
      <c r="B27" s="4" t="s">
        <v>6</v>
      </c>
      <c r="C27" s="4" t="s">
        <v>10</v>
      </c>
      <c r="D27" s="57" t="s">
        <v>64</v>
      </c>
      <c r="E27" s="4" t="s">
        <v>115</v>
      </c>
      <c r="F27" s="24">
        <f>F28+F29+F30</f>
        <v>246.13857</v>
      </c>
      <c r="G27" s="24">
        <f>G28+G29</f>
        <v>120</v>
      </c>
      <c r="H27" s="24">
        <f>H28+H29</f>
        <v>125</v>
      </c>
    </row>
    <row r="28" spans="1:8" ht="31.5">
      <c r="A28" s="31" t="s">
        <v>99</v>
      </c>
      <c r="B28" s="4" t="s">
        <v>6</v>
      </c>
      <c r="C28" s="4" t="s">
        <v>10</v>
      </c>
      <c r="D28" s="57" t="s">
        <v>64</v>
      </c>
      <c r="E28" s="4" t="s">
        <v>33</v>
      </c>
      <c r="F28" s="24">
        <v>50</v>
      </c>
      <c r="G28" s="24">
        <v>50</v>
      </c>
      <c r="H28" s="24">
        <v>50</v>
      </c>
    </row>
    <row r="29" spans="1:8" ht="56.25">
      <c r="A29" s="33" t="s">
        <v>11</v>
      </c>
      <c r="B29" s="4" t="s">
        <v>6</v>
      </c>
      <c r="C29" s="4" t="s">
        <v>10</v>
      </c>
      <c r="D29" s="57" t="s">
        <v>64</v>
      </c>
      <c r="E29" s="4" t="s">
        <v>12</v>
      </c>
      <c r="F29" s="24">
        <v>195.13857</v>
      </c>
      <c r="G29" s="24">
        <v>70</v>
      </c>
      <c r="H29" s="24">
        <v>75</v>
      </c>
    </row>
    <row r="30" spans="1:8" ht="18.75">
      <c r="A30" s="67" t="s">
        <v>141</v>
      </c>
      <c r="B30" s="4" t="s">
        <v>6</v>
      </c>
      <c r="C30" s="4" t="s">
        <v>10</v>
      </c>
      <c r="D30" s="57" t="s">
        <v>64</v>
      </c>
      <c r="E30" s="4" t="s">
        <v>142</v>
      </c>
      <c r="F30" s="24">
        <v>1</v>
      </c>
      <c r="G30" s="24">
        <v>1</v>
      </c>
      <c r="H30" s="24">
        <v>1</v>
      </c>
    </row>
    <row r="31" spans="1:8" ht="18.75">
      <c r="A31" s="67" t="s">
        <v>116</v>
      </c>
      <c r="B31" s="4" t="s">
        <v>6</v>
      </c>
      <c r="C31" s="4" t="s">
        <v>10</v>
      </c>
      <c r="D31" s="57" t="s">
        <v>64</v>
      </c>
      <c r="E31" s="4" t="s">
        <v>117</v>
      </c>
      <c r="F31" s="24">
        <f>F33</f>
        <v>3</v>
      </c>
      <c r="G31" s="24">
        <f>G33</f>
        <v>1</v>
      </c>
      <c r="H31" s="24">
        <f>H33</f>
        <v>1</v>
      </c>
    </row>
    <row r="32" spans="1:8" ht="15.75">
      <c r="A32" s="31" t="s">
        <v>100</v>
      </c>
      <c r="B32" s="4" t="s">
        <v>6</v>
      </c>
      <c r="C32" s="4" t="s">
        <v>10</v>
      </c>
      <c r="D32" s="57" t="s">
        <v>64</v>
      </c>
      <c r="E32" s="4" t="s">
        <v>13</v>
      </c>
      <c r="F32" s="24">
        <v>0</v>
      </c>
      <c r="G32" s="24">
        <v>0</v>
      </c>
      <c r="H32" s="24">
        <v>0</v>
      </c>
    </row>
    <row r="33" spans="1:8" ht="18.75">
      <c r="A33" s="33" t="s">
        <v>44</v>
      </c>
      <c r="B33" s="4" t="s">
        <v>6</v>
      </c>
      <c r="C33" s="4" t="s">
        <v>10</v>
      </c>
      <c r="D33" s="57" t="s">
        <v>64</v>
      </c>
      <c r="E33" s="4" t="s">
        <v>34</v>
      </c>
      <c r="F33" s="24">
        <v>3</v>
      </c>
      <c r="G33" s="24">
        <v>1</v>
      </c>
      <c r="H33" s="24">
        <v>1</v>
      </c>
    </row>
    <row r="34" spans="1:8" ht="31.5">
      <c r="A34" s="31" t="s">
        <v>101</v>
      </c>
      <c r="B34" s="4"/>
      <c r="C34" s="4"/>
      <c r="D34" s="57" t="s">
        <v>96</v>
      </c>
      <c r="E34" s="4"/>
      <c r="F34" s="24">
        <f aca="true" t="shared" si="1" ref="F34:H35">F35</f>
        <v>0</v>
      </c>
      <c r="G34" s="24">
        <f t="shared" si="1"/>
        <v>0</v>
      </c>
      <c r="H34" s="24">
        <f t="shared" si="1"/>
        <v>0</v>
      </c>
    </row>
    <row r="35" spans="1:8" ht="15.75">
      <c r="A35" s="31" t="s">
        <v>116</v>
      </c>
      <c r="B35" s="4" t="s">
        <v>6</v>
      </c>
      <c r="C35" s="4" t="s">
        <v>10</v>
      </c>
      <c r="D35" s="57" t="s">
        <v>96</v>
      </c>
      <c r="E35" s="4" t="s">
        <v>117</v>
      </c>
      <c r="F35" s="24">
        <f t="shared" si="1"/>
        <v>0</v>
      </c>
      <c r="G35" s="24">
        <f t="shared" si="1"/>
        <v>0</v>
      </c>
      <c r="H35" s="24">
        <f t="shared" si="1"/>
        <v>0</v>
      </c>
    </row>
    <row r="36" spans="1:8" ht="31.5">
      <c r="A36" s="31" t="s">
        <v>102</v>
      </c>
      <c r="B36" s="4" t="s">
        <v>6</v>
      </c>
      <c r="C36" s="4" t="s">
        <v>10</v>
      </c>
      <c r="D36" s="57" t="s">
        <v>96</v>
      </c>
      <c r="E36" s="4" t="s">
        <v>97</v>
      </c>
      <c r="F36" s="24">
        <v>0</v>
      </c>
      <c r="G36" s="24">
        <v>0</v>
      </c>
      <c r="H36" s="24">
        <v>0</v>
      </c>
    </row>
    <row r="37" spans="1:8" ht="15.75">
      <c r="A37" s="31" t="s">
        <v>132</v>
      </c>
      <c r="B37" s="4"/>
      <c r="C37" s="4"/>
      <c r="D37" s="57" t="s">
        <v>133</v>
      </c>
      <c r="E37" s="4"/>
      <c r="F37" s="24">
        <f aca="true" t="shared" si="2" ref="F37:H38">F38</f>
        <v>1</v>
      </c>
      <c r="G37" s="24">
        <f t="shared" si="2"/>
        <v>1</v>
      </c>
      <c r="H37" s="24">
        <f t="shared" si="2"/>
        <v>1</v>
      </c>
    </row>
    <row r="38" spans="1:8" ht="31.5">
      <c r="A38" s="31" t="s">
        <v>114</v>
      </c>
      <c r="B38" s="4" t="s">
        <v>6</v>
      </c>
      <c r="C38" s="4" t="s">
        <v>10</v>
      </c>
      <c r="D38" s="57" t="s">
        <v>133</v>
      </c>
      <c r="E38" s="4" t="s">
        <v>115</v>
      </c>
      <c r="F38" s="24">
        <f t="shared" si="2"/>
        <v>1</v>
      </c>
      <c r="G38" s="24">
        <f t="shared" si="2"/>
        <v>1</v>
      </c>
      <c r="H38" s="24">
        <f t="shared" si="2"/>
        <v>1</v>
      </c>
    </row>
    <row r="39" spans="1:8" ht="15.75">
      <c r="A39" s="31" t="s">
        <v>134</v>
      </c>
      <c r="B39" s="4" t="s">
        <v>6</v>
      </c>
      <c r="C39" s="4" t="s">
        <v>10</v>
      </c>
      <c r="D39" s="57" t="s">
        <v>133</v>
      </c>
      <c r="E39" s="4" t="s">
        <v>12</v>
      </c>
      <c r="F39" s="24">
        <v>1</v>
      </c>
      <c r="G39" s="24">
        <v>1</v>
      </c>
      <c r="H39" s="24">
        <v>1</v>
      </c>
    </row>
    <row r="40" spans="1:8" ht="63">
      <c r="A40" s="34" t="s">
        <v>55</v>
      </c>
      <c r="B40" s="4"/>
      <c r="C40" s="4"/>
      <c r="D40" s="62" t="s">
        <v>77</v>
      </c>
      <c r="E40" s="4"/>
      <c r="F40" s="24">
        <f>F41+F44+F47+F50</f>
        <v>8.68952</v>
      </c>
      <c r="G40" s="24">
        <f>G41+G44+G47+G50</f>
        <v>8.68952</v>
      </c>
      <c r="H40" s="24">
        <f>H41+H44+H47+H50</f>
        <v>8.68952</v>
      </c>
    </row>
    <row r="41" spans="1:8" ht="63">
      <c r="A41" s="35" t="s">
        <v>75</v>
      </c>
      <c r="B41" s="4"/>
      <c r="C41" s="4"/>
      <c r="D41" s="62" t="s">
        <v>89</v>
      </c>
      <c r="E41" s="4"/>
      <c r="F41" s="24">
        <f aca="true" t="shared" si="3" ref="F41:H42">F42</f>
        <v>0</v>
      </c>
      <c r="G41" s="24">
        <f t="shared" si="3"/>
        <v>0</v>
      </c>
      <c r="H41" s="24">
        <f t="shared" si="3"/>
        <v>0</v>
      </c>
    </row>
    <row r="42" spans="1:8" ht="15.75">
      <c r="A42" s="68" t="s">
        <v>118</v>
      </c>
      <c r="B42" s="4" t="s">
        <v>6</v>
      </c>
      <c r="C42" s="4" t="s">
        <v>10</v>
      </c>
      <c r="D42" s="62" t="s">
        <v>89</v>
      </c>
      <c r="E42" s="4" t="s">
        <v>119</v>
      </c>
      <c r="F42" s="24">
        <f t="shared" si="3"/>
        <v>0</v>
      </c>
      <c r="G42" s="24">
        <f t="shared" si="3"/>
        <v>0</v>
      </c>
      <c r="H42" s="24">
        <f t="shared" si="3"/>
        <v>0</v>
      </c>
    </row>
    <row r="43" spans="1:8" ht="16.5">
      <c r="A43" s="36" t="s">
        <v>14</v>
      </c>
      <c r="B43" s="4" t="s">
        <v>6</v>
      </c>
      <c r="C43" s="4" t="s">
        <v>10</v>
      </c>
      <c r="D43" s="63"/>
      <c r="E43" s="4" t="s">
        <v>15</v>
      </c>
      <c r="F43" s="24">
        <v>0</v>
      </c>
      <c r="G43" s="24">
        <v>0</v>
      </c>
      <c r="H43" s="24">
        <v>0</v>
      </c>
    </row>
    <row r="44" spans="1:8" ht="31.5">
      <c r="A44" s="37" t="s">
        <v>41</v>
      </c>
      <c r="B44" s="4"/>
      <c r="C44" s="4"/>
      <c r="D44" s="62" t="s">
        <v>81</v>
      </c>
      <c r="E44" s="4"/>
      <c r="F44" s="24">
        <f aca="true" t="shared" si="4" ref="F44:H45">F45</f>
        <v>0.1</v>
      </c>
      <c r="G44" s="24">
        <f t="shared" si="4"/>
        <v>0.1</v>
      </c>
      <c r="H44" s="24">
        <f t="shared" si="4"/>
        <v>0.1</v>
      </c>
    </row>
    <row r="45" spans="1:8" ht="15.75">
      <c r="A45" s="69" t="s">
        <v>118</v>
      </c>
      <c r="B45" s="4" t="s">
        <v>6</v>
      </c>
      <c r="C45" s="4" t="s">
        <v>10</v>
      </c>
      <c r="D45" s="62" t="s">
        <v>81</v>
      </c>
      <c r="E45" s="4" t="s">
        <v>119</v>
      </c>
      <c r="F45" s="24">
        <f t="shared" si="4"/>
        <v>0.1</v>
      </c>
      <c r="G45" s="24">
        <f t="shared" si="4"/>
        <v>0.1</v>
      </c>
      <c r="H45" s="24">
        <f t="shared" si="4"/>
        <v>0.1</v>
      </c>
    </row>
    <row r="46" spans="1:8" ht="16.5">
      <c r="A46" s="36" t="s">
        <v>14</v>
      </c>
      <c r="B46" s="4" t="s">
        <v>6</v>
      </c>
      <c r="C46" s="4" t="s">
        <v>10</v>
      </c>
      <c r="D46" s="63"/>
      <c r="E46" s="4" t="s">
        <v>15</v>
      </c>
      <c r="F46" s="24">
        <v>0.1</v>
      </c>
      <c r="G46" s="24">
        <v>0.1</v>
      </c>
      <c r="H46" s="24">
        <v>0.1</v>
      </c>
    </row>
    <row r="47" spans="1:8" ht="94.5">
      <c r="A47" s="37" t="s">
        <v>40</v>
      </c>
      <c r="B47" s="4"/>
      <c r="C47" s="4"/>
      <c r="D47" s="62" t="s">
        <v>82</v>
      </c>
      <c r="E47" s="4"/>
      <c r="F47" s="24">
        <f aca="true" t="shared" si="5" ref="F47:H48">F48</f>
        <v>3.44852</v>
      </c>
      <c r="G47" s="24">
        <f t="shared" si="5"/>
        <v>3.44852</v>
      </c>
      <c r="H47" s="24">
        <f t="shared" si="5"/>
        <v>3.44852</v>
      </c>
    </row>
    <row r="48" spans="1:8" ht="15.75">
      <c r="A48" s="69" t="s">
        <v>118</v>
      </c>
      <c r="B48" s="4" t="s">
        <v>6</v>
      </c>
      <c r="C48" s="4" t="s">
        <v>10</v>
      </c>
      <c r="D48" s="62" t="s">
        <v>82</v>
      </c>
      <c r="E48" s="4" t="s">
        <v>119</v>
      </c>
      <c r="F48" s="24">
        <f t="shared" si="5"/>
        <v>3.44852</v>
      </c>
      <c r="G48" s="24">
        <f t="shared" si="5"/>
        <v>3.44852</v>
      </c>
      <c r="H48" s="24">
        <f t="shared" si="5"/>
        <v>3.44852</v>
      </c>
    </row>
    <row r="49" spans="1:8" ht="16.5">
      <c r="A49" s="36" t="s">
        <v>14</v>
      </c>
      <c r="B49" s="4" t="s">
        <v>6</v>
      </c>
      <c r="C49" s="4" t="s">
        <v>10</v>
      </c>
      <c r="D49" s="63"/>
      <c r="E49" s="4" t="s">
        <v>15</v>
      </c>
      <c r="F49" s="24">
        <v>3.44852</v>
      </c>
      <c r="G49" s="24">
        <v>3.44852</v>
      </c>
      <c r="H49" s="24">
        <v>3.44852</v>
      </c>
    </row>
    <row r="50" spans="1:8" ht="47.25">
      <c r="A50" s="35" t="s">
        <v>76</v>
      </c>
      <c r="B50" s="4"/>
      <c r="C50" s="4"/>
      <c r="D50" s="62" t="s">
        <v>83</v>
      </c>
      <c r="E50" s="4"/>
      <c r="F50" s="24">
        <f aca="true" t="shared" si="6" ref="F50:H51">F51</f>
        <v>5.141</v>
      </c>
      <c r="G50" s="24">
        <f t="shared" si="6"/>
        <v>5.141</v>
      </c>
      <c r="H50" s="24">
        <f t="shared" si="6"/>
        <v>5.141</v>
      </c>
    </row>
    <row r="51" spans="1:8" ht="15.75">
      <c r="A51" s="68" t="s">
        <v>118</v>
      </c>
      <c r="B51" s="4" t="s">
        <v>6</v>
      </c>
      <c r="C51" s="4" t="s">
        <v>10</v>
      </c>
      <c r="D51" s="62" t="s">
        <v>83</v>
      </c>
      <c r="E51" s="4" t="s">
        <v>119</v>
      </c>
      <c r="F51" s="24">
        <f t="shared" si="6"/>
        <v>5.141</v>
      </c>
      <c r="G51" s="24">
        <f t="shared" si="6"/>
        <v>5.141</v>
      </c>
      <c r="H51" s="24">
        <f t="shared" si="6"/>
        <v>5.141</v>
      </c>
    </row>
    <row r="52" spans="1:8" ht="16.5">
      <c r="A52" s="36" t="s">
        <v>14</v>
      </c>
      <c r="B52" s="4" t="s">
        <v>6</v>
      </c>
      <c r="C52" s="4" t="s">
        <v>10</v>
      </c>
      <c r="D52" s="64"/>
      <c r="E52" s="4" t="s">
        <v>15</v>
      </c>
      <c r="F52" s="24">
        <v>5.141</v>
      </c>
      <c r="G52" s="24">
        <v>5.141</v>
      </c>
      <c r="H52" s="24">
        <v>5.141</v>
      </c>
    </row>
    <row r="53" spans="1:8" ht="56.25">
      <c r="A53" s="38" t="s">
        <v>45</v>
      </c>
      <c r="B53" s="28" t="s">
        <v>6</v>
      </c>
      <c r="C53" s="28" t="s">
        <v>46</v>
      </c>
      <c r="D53" s="62"/>
      <c r="E53" s="28"/>
      <c r="F53" s="29">
        <f aca="true" t="shared" si="7" ref="F53:H55">F54</f>
        <v>26</v>
      </c>
      <c r="G53" s="29">
        <f t="shared" si="7"/>
        <v>26</v>
      </c>
      <c r="H53" s="29">
        <f t="shared" si="7"/>
        <v>26</v>
      </c>
    </row>
    <row r="54" spans="1:8" ht="47.25">
      <c r="A54" s="26" t="s">
        <v>87</v>
      </c>
      <c r="B54" s="4" t="s">
        <v>6</v>
      </c>
      <c r="C54" s="4" t="s">
        <v>46</v>
      </c>
      <c r="D54" s="61" t="s">
        <v>63</v>
      </c>
      <c r="E54" s="4"/>
      <c r="F54" s="24">
        <f t="shared" si="7"/>
        <v>26</v>
      </c>
      <c r="G54" s="24">
        <f t="shared" si="7"/>
        <v>26</v>
      </c>
      <c r="H54" s="24">
        <f t="shared" si="7"/>
        <v>26</v>
      </c>
    </row>
    <row r="55" spans="1:8" ht="63">
      <c r="A55" s="34" t="s">
        <v>55</v>
      </c>
      <c r="B55" s="4" t="s">
        <v>6</v>
      </c>
      <c r="C55" s="4" t="s">
        <v>46</v>
      </c>
      <c r="D55" s="62" t="s">
        <v>77</v>
      </c>
      <c r="E55" s="4"/>
      <c r="F55" s="24">
        <f>F56</f>
        <v>26</v>
      </c>
      <c r="G55" s="24">
        <f t="shared" si="7"/>
        <v>26</v>
      </c>
      <c r="H55" s="24">
        <f t="shared" si="7"/>
        <v>26</v>
      </c>
    </row>
    <row r="56" spans="1:8" ht="15.75">
      <c r="A56" s="70" t="s">
        <v>118</v>
      </c>
      <c r="B56" s="4" t="s">
        <v>6</v>
      </c>
      <c r="C56" s="4" t="s">
        <v>46</v>
      </c>
      <c r="D56" s="62" t="s">
        <v>120</v>
      </c>
      <c r="E56" s="4" t="s">
        <v>119</v>
      </c>
      <c r="F56" s="24">
        <f>F57</f>
        <v>26</v>
      </c>
      <c r="G56" s="24">
        <f>G57</f>
        <v>26</v>
      </c>
      <c r="H56" s="24">
        <f>H57</f>
        <v>26</v>
      </c>
    </row>
    <row r="57" spans="1:8" ht="47.25">
      <c r="A57" s="39" t="s">
        <v>74</v>
      </c>
      <c r="B57" s="4" t="s">
        <v>6</v>
      </c>
      <c r="C57" s="4" t="s">
        <v>46</v>
      </c>
      <c r="D57" s="63"/>
      <c r="E57" s="4" t="s">
        <v>15</v>
      </c>
      <c r="F57" s="24">
        <f>F58</f>
        <v>26</v>
      </c>
      <c r="G57" s="24">
        <f>G58</f>
        <v>26</v>
      </c>
      <c r="H57" s="24">
        <f>H58</f>
        <v>26</v>
      </c>
    </row>
    <row r="58" spans="1:8" ht="16.5">
      <c r="A58" s="36" t="s">
        <v>14</v>
      </c>
      <c r="B58" s="4"/>
      <c r="C58" s="4"/>
      <c r="D58" s="63" t="s">
        <v>90</v>
      </c>
      <c r="E58" s="4"/>
      <c r="F58" s="24">
        <v>26</v>
      </c>
      <c r="G58" s="24">
        <v>26</v>
      </c>
      <c r="H58" s="24">
        <v>26</v>
      </c>
    </row>
    <row r="59" spans="1:8" ht="16.5">
      <c r="A59" s="66" t="s">
        <v>121</v>
      </c>
      <c r="B59" s="4" t="s">
        <v>110</v>
      </c>
      <c r="C59" s="4" t="s">
        <v>111</v>
      </c>
      <c r="D59" s="63"/>
      <c r="E59" s="4"/>
      <c r="F59" s="24">
        <f>F61</f>
        <v>0</v>
      </c>
      <c r="G59" s="24">
        <v>0</v>
      </c>
      <c r="H59" s="24">
        <v>0</v>
      </c>
    </row>
    <row r="60" spans="1:8" ht="49.5">
      <c r="A60" s="66" t="s">
        <v>87</v>
      </c>
      <c r="B60" s="4" t="s">
        <v>122</v>
      </c>
      <c r="C60" s="4" t="s">
        <v>16</v>
      </c>
      <c r="D60" s="63" t="s">
        <v>63</v>
      </c>
      <c r="E60" s="4"/>
      <c r="F60" s="24">
        <f aca="true" t="shared" si="8" ref="F60:H62">F61</f>
        <v>0</v>
      </c>
      <c r="G60" s="24">
        <f t="shared" si="8"/>
        <v>0</v>
      </c>
      <c r="H60" s="24">
        <f t="shared" si="8"/>
        <v>0</v>
      </c>
    </row>
    <row r="61" spans="1:8" ht="49.5">
      <c r="A61" s="66" t="s">
        <v>123</v>
      </c>
      <c r="B61" s="4" t="s">
        <v>112</v>
      </c>
      <c r="C61" s="4" t="s">
        <v>111</v>
      </c>
      <c r="D61" s="63" t="s">
        <v>113</v>
      </c>
      <c r="E61" s="4"/>
      <c r="F61" s="24">
        <f t="shared" si="8"/>
        <v>0</v>
      </c>
      <c r="G61" s="24">
        <f t="shared" si="8"/>
        <v>0</v>
      </c>
      <c r="H61" s="24">
        <f t="shared" si="8"/>
        <v>0</v>
      </c>
    </row>
    <row r="62" spans="1:8" ht="33">
      <c r="A62" s="66" t="s">
        <v>114</v>
      </c>
      <c r="B62" s="4" t="s">
        <v>6</v>
      </c>
      <c r="C62" s="4" t="s">
        <v>16</v>
      </c>
      <c r="D62" s="63" t="s">
        <v>125</v>
      </c>
      <c r="E62" s="4" t="s">
        <v>115</v>
      </c>
      <c r="F62" s="24">
        <f t="shared" si="8"/>
        <v>0</v>
      </c>
      <c r="G62" s="24">
        <f t="shared" si="8"/>
        <v>0</v>
      </c>
      <c r="H62" s="24">
        <f t="shared" si="8"/>
        <v>0</v>
      </c>
    </row>
    <row r="63" spans="1:8" ht="16.5">
      <c r="A63" s="81" t="s">
        <v>124</v>
      </c>
      <c r="B63" s="4" t="s">
        <v>6</v>
      </c>
      <c r="C63" s="4" t="s">
        <v>16</v>
      </c>
      <c r="D63" s="63" t="s">
        <v>113</v>
      </c>
      <c r="E63" s="4" t="s">
        <v>12</v>
      </c>
      <c r="F63" s="24">
        <v>0</v>
      </c>
      <c r="G63" s="24">
        <v>0</v>
      </c>
      <c r="H63" s="24">
        <v>0</v>
      </c>
    </row>
    <row r="64" spans="1:8" ht="18.75">
      <c r="A64" s="38" t="s">
        <v>17</v>
      </c>
      <c r="B64" s="4" t="s">
        <v>7</v>
      </c>
      <c r="C64" s="4"/>
      <c r="D64" s="57"/>
      <c r="E64" s="4"/>
      <c r="F64" s="24">
        <f aca="true" t="shared" si="9" ref="F64:H67">F65</f>
        <v>104.8</v>
      </c>
      <c r="G64" s="24">
        <f t="shared" si="9"/>
        <v>108.3</v>
      </c>
      <c r="H64" s="24">
        <f t="shared" si="9"/>
        <v>112.1</v>
      </c>
    </row>
    <row r="65" spans="1:8" ht="18.75">
      <c r="A65" s="40" t="s">
        <v>18</v>
      </c>
      <c r="B65" s="4" t="s">
        <v>7</v>
      </c>
      <c r="C65" s="4" t="s">
        <v>19</v>
      </c>
      <c r="D65" s="57"/>
      <c r="E65" s="4"/>
      <c r="F65" s="24">
        <f t="shared" si="9"/>
        <v>104.8</v>
      </c>
      <c r="G65" s="24">
        <f t="shared" si="9"/>
        <v>108.3</v>
      </c>
      <c r="H65" s="24">
        <f t="shared" si="9"/>
        <v>112.1</v>
      </c>
    </row>
    <row r="66" spans="1:8" ht="47.25">
      <c r="A66" s="26" t="s">
        <v>87</v>
      </c>
      <c r="B66" s="4" t="s">
        <v>7</v>
      </c>
      <c r="C66" s="4" t="s">
        <v>19</v>
      </c>
      <c r="D66" s="61" t="s">
        <v>63</v>
      </c>
      <c r="E66" s="4"/>
      <c r="F66" s="24">
        <f t="shared" si="9"/>
        <v>104.8</v>
      </c>
      <c r="G66" s="24">
        <f t="shared" si="9"/>
        <v>108.3</v>
      </c>
      <c r="H66" s="24">
        <f t="shared" si="9"/>
        <v>112.1</v>
      </c>
    </row>
    <row r="67" spans="1:8" ht="47.25">
      <c r="A67" s="41" t="s">
        <v>65</v>
      </c>
      <c r="B67" s="4" t="s">
        <v>7</v>
      </c>
      <c r="C67" s="4" t="s">
        <v>19</v>
      </c>
      <c r="D67" s="57" t="s">
        <v>66</v>
      </c>
      <c r="E67" s="4"/>
      <c r="F67" s="24">
        <f t="shared" si="9"/>
        <v>104.8</v>
      </c>
      <c r="G67" s="24">
        <f t="shared" si="9"/>
        <v>108.3</v>
      </c>
      <c r="H67" s="24">
        <f t="shared" si="9"/>
        <v>112.1</v>
      </c>
    </row>
    <row r="68" spans="1:8" ht="56.25">
      <c r="A68" s="33" t="s">
        <v>20</v>
      </c>
      <c r="B68" s="28" t="s">
        <v>7</v>
      </c>
      <c r="C68" s="28" t="s">
        <v>19</v>
      </c>
      <c r="D68" s="62" t="s">
        <v>66</v>
      </c>
      <c r="E68" s="28"/>
      <c r="F68" s="29">
        <f>F69+F70</f>
        <v>104.8</v>
      </c>
      <c r="G68" s="29">
        <f>G69+G70</f>
        <v>108.3</v>
      </c>
      <c r="H68" s="29">
        <f>H69+H70</f>
        <v>112.1</v>
      </c>
    </row>
    <row r="69" spans="1:8" ht="37.5">
      <c r="A69" s="71" t="s">
        <v>36</v>
      </c>
      <c r="B69" s="28" t="s">
        <v>7</v>
      </c>
      <c r="C69" s="28" t="s">
        <v>19</v>
      </c>
      <c r="D69" s="62" t="s">
        <v>126</v>
      </c>
      <c r="E69" s="28" t="s">
        <v>21</v>
      </c>
      <c r="F69" s="29">
        <v>94.77787</v>
      </c>
      <c r="G69" s="29">
        <v>97.21587</v>
      </c>
      <c r="H69" s="29">
        <v>96.92787</v>
      </c>
    </row>
    <row r="70" spans="1:8" ht="56.25">
      <c r="A70" s="71" t="s">
        <v>114</v>
      </c>
      <c r="B70" s="28" t="s">
        <v>7</v>
      </c>
      <c r="C70" s="28" t="s">
        <v>19</v>
      </c>
      <c r="D70" s="62" t="s">
        <v>126</v>
      </c>
      <c r="E70" s="28" t="s">
        <v>115</v>
      </c>
      <c r="F70" s="29">
        <f>F71</f>
        <v>10.02213</v>
      </c>
      <c r="G70" s="29">
        <f>G71</f>
        <v>11.08413</v>
      </c>
      <c r="H70" s="29">
        <f>H71</f>
        <v>15.17213</v>
      </c>
    </row>
    <row r="71" spans="1:8" ht="18.75">
      <c r="A71" s="65" t="s">
        <v>127</v>
      </c>
      <c r="B71" s="28" t="s">
        <v>7</v>
      </c>
      <c r="C71" s="28" t="s">
        <v>19</v>
      </c>
      <c r="D71" s="62" t="s">
        <v>126</v>
      </c>
      <c r="E71" s="28" t="s">
        <v>12</v>
      </c>
      <c r="F71" s="29">
        <v>10.02213</v>
      </c>
      <c r="G71" s="29">
        <v>11.08413</v>
      </c>
      <c r="H71" s="29">
        <v>15.17213</v>
      </c>
    </row>
    <row r="72" spans="1:8" ht="37.5">
      <c r="A72" s="38" t="s">
        <v>22</v>
      </c>
      <c r="B72" s="4" t="s">
        <v>19</v>
      </c>
      <c r="C72" s="4"/>
      <c r="D72" s="57"/>
      <c r="E72" s="4"/>
      <c r="F72" s="24">
        <f>F73</f>
        <v>0.5</v>
      </c>
      <c r="G72" s="24">
        <f>G73</f>
        <v>1</v>
      </c>
      <c r="H72" s="24">
        <f>H73</f>
        <v>1</v>
      </c>
    </row>
    <row r="73" spans="1:8" ht="56.25">
      <c r="A73" s="5" t="s">
        <v>48</v>
      </c>
      <c r="B73" s="4" t="s">
        <v>19</v>
      </c>
      <c r="C73" s="4" t="s">
        <v>49</v>
      </c>
      <c r="D73" s="57"/>
      <c r="E73" s="4"/>
      <c r="F73" s="24">
        <f>F74+F77</f>
        <v>0.5</v>
      </c>
      <c r="G73" s="24">
        <f>G74+G77</f>
        <v>1</v>
      </c>
      <c r="H73" s="24">
        <f>H74+H77</f>
        <v>1</v>
      </c>
    </row>
    <row r="74" spans="1:8" ht="37.5">
      <c r="A74" s="43" t="s">
        <v>50</v>
      </c>
      <c r="B74" s="4" t="s">
        <v>19</v>
      </c>
      <c r="C74" s="4" t="s">
        <v>49</v>
      </c>
      <c r="D74" s="57" t="s">
        <v>67</v>
      </c>
      <c r="E74" s="4"/>
      <c r="F74" s="24">
        <f aca="true" t="shared" si="10" ref="F74:H75">F75</f>
        <v>0</v>
      </c>
      <c r="G74" s="24">
        <f t="shared" si="10"/>
        <v>0.5</v>
      </c>
      <c r="H74" s="24">
        <f t="shared" si="10"/>
        <v>0.5</v>
      </c>
    </row>
    <row r="75" spans="1:8" ht="18.75">
      <c r="A75" s="72" t="s">
        <v>127</v>
      </c>
      <c r="B75" s="4" t="s">
        <v>19</v>
      </c>
      <c r="C75" s="4" t="s">
        <v>49</v>
      </c>
      <c r="D75" s="57" t="s">
        <v>67</v>
      </c>
      <c r="E75" s="4" t="s">
        <v>115</v>
      </c>
      <c r="F75" s="24">
        <f t="shared" si="10"/>
        <v>0</v>
      </c>
      <c r="G75" s="24">
        <f t="shared" si="10"/>
        <v>0.5</v>
      </c>
      <c r="H75" s="24">
        <f t="shared" si="10"/>
        <v>0.5</v>
      </c>
    </row>
    <row r="76" spans="1:8" ht="33">
      <c r="A76" s="42" t="s">
        <v>11</v>
      </c>
      <c r="B76" s="4" t="s">
        <v>19</v>
      </c>
      <c r="C76" s="4" t="s">
        <v>49</v>
      </c>
      <c r="D76" s="57" t="s">
        <v>67</v>
      </c>
      <c r="E76" s="4" t="s">
        <v>12</v>
      </c>
      <c r="F76" s="24">
        <v>0</v>
      </c>
      <c r="G76" s="24">
        <v>0.5</v>
      </c>
      <c r="H76" s="24">
        <v>0.5</v>
      </c>
    </row>
    <row r="77" spans="1:8" ht="37.5">
      <c r="A77" s="43" t="s">
        <v>51</v>
      </c>
      <c r="B77" s="4" t="s">
        <v>19</v>
      </c>
      <c r="C77" s="4" t="s">
        <v>49</v>
      </c>
      <c r="D77" s="57" t="s">
        <v>68</v>
      </c>
      <c r="E77" s="4"/>
      <c r="F77" s="24">
        <f>F78</f>
        <v>0.5</v>
      </c>
      <c r="G77" s="24">
        <f>G78</f>
        <v>0.5</v>
      </c>
      <c r="H77" s="24">
        <f>H78</f>
        <v>0.5</v>
      </c>
    </row>
    <row r="78" spans="1:8" ht="18.75">
      <c r="A78" s="72" t="s">
        <v>127</v>
      </c>
      <c r="B78" s="4" t="s">
        <v>19</v>
      </c>
      <c r="C78" s="4" t="s">
        <v>49</v>
      </c>
      <c r="D78" s="57" t="s">
        <v>68</v>
      </c>
      <c r="E78" s="4" t="s">
        <v>115</v>
      </c>
      <c r="F78" s="24">
        <f>F80</f>
        <v>0.5</v>
      </c>
      <c r="G78" s="24">
        <f>G80</f>
        <v>0.5</v>
      </c>
      <c r="H78" s="24">
        <f>H80</f>
        <v>0.5</v>
      </c>
    </row>
    <row r="79" spans="1:8" ht="33">
      <c r="A79" s="42" t="s">
        <v>11</v>
      </c>
      <c r="B79" s="4" t="s">
        <v>19</v>
      </c>
      <c r="C79" s="4" t="s">
        <v>49</v>
      </c>
      <c r="D79" s="57" t="s">
        <v>68</v>
      </c>
      <c r="E79" s="4" t="s">
        <v>12</v>
      </c>
      <c r="F79" s="24">
        <v>0.5</v>
      </c>
      <c r="G79" s="24">
        <v>0.5</v>
      </c>
      <c r="H79" s="24">
        <v>0.5</v>
      </c>
    </row>
    <row r="80" spans="1:8" ht="33">
      <c r="A80" s="42" t="s">
        <v>11</v>
      </c>
      <c r="B80" s="4" t="s">
        <v>19</v>
      </c>
      <c r="C80" s="4" t="s">
        <v>49</v>
      </c>
      <c r="D80" s="57" t="s">
        <v>67</v>
      </c>
      <c r="E80" s="4" t="s">
        <v>12</v>
      </c>
      <c r="F80" s="24">
        <v>0.5</v>
      </c>
      <c r="G80" s="24">
        <v>0.5</v>
      </c>
      <c r="H80" s="24">
        <v>0.5</v>
      </c>
    </row>
    <row r="81" spans="1:8" ht="18.75">
      <c r="A81" s="44" t="s">
        <v>23</v>
      </c>
      <c r="B81" s="4" t="s">
        <v>10</v>
      </c>
      <c r="C81" s="4"/>
      <c r="D81" s="57"/>
      <c r="E81" s="4"/>
      <c r="F81" s="24">
        <f>F82+F91</f>
        <v>953.08932</v>
      </c>
      <c r="G81" s="24">
        <f>G82+G91</f>
        <v>666.0540000000001</v>
      </c>
      <c r="H81" s="24">
        <f>H82+H91</f>
        <v>678.237</v>
      </c>
    </row>
    <row r="82" spans="1:8" ht="16.5">
      <c r="A82" s="45" t="s">
        <v>24</v>
      </c>
      <c r="B82" s="4" t="s">
        <v>10</v>
      </c>
      <c r="C82" s="4" t="s">
        <v>25</v>
      </c>
      <c r="D82" s="57"/>
      <c r="E82" s="4"/>
      <c r="F82" s="24">
        <f aca="true" t="shared" si="11" ref="F82:H83">F83</f>
        <v>933.08932</v>
      </c>
      <c r="G82" s="24">
        <f t="shared" si="11"/>
        <v>646.0540000000001</v>
      </c>
      <c r="H82" s="24">
        <f t="shared" si="11"/>
        <v>658.237</v>
      </c>
    </row>
    <row r="83" spans="1:8" ht="47.25">
      <c r="A83" s="26" t="s">
        <v>146</v>
      </c>
      <c r="B83" s="4" t="s">
        <v>10</v>
      </c>
      <c r="C83" s="4" t="s">
        <v>25</v>
      </c>
      <c r="D83" s="57" t="s">
        <v>91</v>
      </c>
      <c r="E83" s="4"/>
      <c r="F83" s="24">
        <f t="shared" si="11"/>
        <v>933.08932</v>
      </c>
      <c r="G83" s="24">
        <f t="shared" si="11"/>
        <v>646.0540000000001</v>
      </c>
      <c r="H83" s="24">
        <f t="shared" si="11"/>
        <v>658.237</v>
      </c>
    </row>
    <row r="84" spans="1:8" ht="31.5">
      <c r="A84" s="46" t="s">
        <v>52</v>
      </c>
      <c r="B84" s="4" t="s">
        <v>10</v>
      </c>
      <c r="C84" s="4" t="s">
        <v>25</v>
      </c>
      <c r="D84" s="57" t="s">
        <v>69</v>
      </c>
      <c r="E84" s="4"/>
      <c r="F84" s="24">
        <f>F85+F88</f>
        <v>933.08932</v>
      </c>
      <c r="G84" s="24">
        <f>G85+G88</f>
        <v>646.0540000000001</v>
      </c>
      <c r="H84" s="24">
        <f>H85+H88</f>
        <v>658.237</v>
      </c>
    </row>
    <row r="85" spans="1:8" ht="37.5">
      <c r="A85" s="38" t="s">
        <v>53</v>
      </c>
      <c r="B85" s="4" t="s">
        <v>10</v>
      </c>
      <c r="C85" s="4" t="s">
        <v>25</v>
      </c>
      <c r="D85" s="57" t="s">
        <v>70</v>
      </c>
      <c r="E85" s="4"/>
      <c r="F85" s="24">
        <f>F87</f>
        <v>672.01826</v>
      </c>
      <c r="G85" s="24">
        <f>G87</f>
        <v>296.68245</v>
      </c>
      <c r="H85" s="24">
        <f>H87</f>
        <v>283.86965</v>
      </c>
    </row>
    <row r="86" spans="1:8" ht="56.25">
      <c r="A86" s="67" t="s">
        <v>114</v>
      </c>
      <c r="B86" s="4" t="s">
        <v>10</v>
      </c>
      <c r="C86" s="4" t="s">
        <v>25</v>
      </c>
      <c r="D86" s="57" t="s">
        <v>70</v>
      </c>
      <c r="E86" s="4" t="s">
        <v>115</v>
      </c>
      <c r="F86" s="24">
        <f>F87</f>
        <v>672.01826</v>
      </c>
      <c r="G86" s="24">
        <f>G87</f>
        <v>296.68245</v>
      </c>
      <c r="H86" s="24">
        <f>H87</f>
        <v>283.86965</v>
      </c>
    </row>
    <row r="87" spans="1:8" ht="62.25" customHeight="1">
      <c r="A87" s="47" t="s">
        <v>47</v>
      </c>
      <c r="B87" s="4" t="s">
        <v>10</v>
      </c>
      <c r="C87" s="4" t="s">
        <v>25</v>
      </c>
      <c r="D87" s="57" t="s">
        <v>70</v>
      </c>
      <c r="E87" s="4" t="s">
        <v>12</v>
      </c>
      <c r="F87" s="24">
        <v>672.01826</v>
      </c>
      <c r="G87" s="24">
        <v>296.68245</v>
      </c>
      <c r="H87" s="24">
        <v>283.86965</v>
      </c>
    </row>
    <row r="88" spans="1:8" ht="18.75">
      <c r="A88" s="38" t="s">
        <v>29</v>
      </c>
      <c r="B88" s="4" t="s">
        <v>10</v>
      </c>
      <c r="C88" s="4" t="s">
        <v>25</v>
      </c>
      <c r="D88" s="57" t="s">
        <v>71</v>
      </c>
      <c r="E88" s="4"/>
      <c r="F88" s="24">
        <f>F90</f>
        <v>261.07106</v>
      </c>
      <c r="G88" s="24">
        <f>G90</f>
        <v>349.37155</v>
      </c>
      <c r="H88" s="24">
        <f>H90</f>
        <v>374.36735</v>
      </c>
    </row>
    <row r="89" spans="1:8" ht="56.25">
      <c r="A89" s="67" t="s">
        <v>114</v>
      </c>
      <c r="B89" s="4" t="s">
        <v>10</v>
      </c>
      <c r="C89" s="4" t="s">
        <v>25</v>
      </c>
      <c r="D89" s="57" t="s">
        <v>71</v>
      </c>
      <c r="E89" s="4" t="s">
        <v>115</v>
      </c>
      <c r="F89" s="24">
        <f>F90</f>
        <v>261.07106</v>
      </c>
      <c r="G89" s="24">
        <f>G90</f>
        <v>349.37155</v>
      </c>
      <c r="H89" s="24">
        <f>H90</f>
        <v>374.36735</v>
      </c>
    </row>
    <row r="90" spans="1:8" ht="33">
      <c r="A90" s="47" t="s">
        <v>47</v>
      </c>
      <c r="B90" s="4" t="s">
        <v>10</v>
      </c>
      <c r="C90" s="4" t="s">
        <v>25</v>
      </c>
      <c r="D90" s="57" t="s">
        <v>71</v>
      </c>
      <c r="E90" s="4" t="s">
        <v>12</v>
      </c>
      <c r="F90" s="24">
        <v>261.07106</v>
      </c>
      <c r="G90" s="24">
        <v>349.37155</v>
      </c>
      <c r="H90" s="24">
        <v>374.36735</v>
      </c>
    </row>
    <row r="91" spans="1:8" ht="37.5">
      <c r="A91" s="38" t="s">
        <v>26</v>
      </c>
      <c r="B91" s="4" t="s">
        <v>10</v>
      </c>
      <c r="C91" s="4" t="s">
        <v>27</v>
      </c>
      <c r="D91" s="57"/>
      <c r="E91" s="4"/>
      <c r="F91" s="24">
        <f aca="true" t="shared" si="12" ref="F91:H92">F92</f>
        <v>20</v>
      </c>
      <c r="G91" s="24">
        <f t="shared" si="12"/>
        <v>20</v>
      </c>
      <c r="H91" s="24">
        <f t="shared" si="12"/>
        <v>20</v>
      </c>
    </row>
    <row r="92" spans="1:8" ht="47.25">
      <c r="A92" s="26" t="s">
        <v>146</v>
      </c>
      <c r="B92" s="4" t="s">
        <v>10</v>
      </c>
      <c r="C92" s="4" t="s">
        <v>27</v>
      </c>
      <c r="D92" s="57" t="s">
        <v>91</v>
      </c>
      <c r="E92" s="4"/>
      <c r="F92" s="24">
        <f>F93</f>
        <v>20</v>
      </c>
      <c r="G92" s="24">
        <f t="shared" si="12"/>
        <v>20</v>
      </c>
      <c r="H92" s="24">
        <f t="shared" si="12"/>
        <v>20</v>
      </c>
    </row>
    <row r="93" spans="1:8" ht="31.5">
      <c r="A93" s="98" t="s">
        <v>143</v>
      </c>
      <c r="B93" s="4" t="s">
        <v>10</v>
      </c>
      <c r="C93" s="4" t="s">
        <v>27</v>
      </c>
      <c r="D93" s="57" t="s">
        <v>92</v>
      </c>
      <c r="E93" s="4"/>
      <c r="F93" s="24">
        <v>20</v>
      </c>
      <c r="G93" s="24">
        <v>20</v>
      </c>
      <c r="H93" s="24">
        <v>20</v>
      </c>
    </row>
    <row r="94" spans="1:8" ht="47.25">
      <c r="A94" s="48" t="s">
        <v>54</v>
      </c>
      <c r="B94" s="4" t="s">
        <v>10</v>
      </c>
      <c r="C94" s="4" t="s">
        <v>27</v>
      </c>
      <c r="D94" s="57" t="s">
        <v>91</v>
      </c>
      <c r="E94" s="4"/>
      <c r="F94" s="24">
        <v>9.009</v>
      </c>
      <c r="G94" s="24">
        <f>F101</f>
        <v>9.009</v>
      </c>
      <c r="H94" s="24">
        <f>H95</f>
        <v>9.009</v>
      </c>
    </row>
    <row r="95" spans="1:8" ht="47.25">
      <c r="A95" s="26" t="s">
        <v>146</v>
      </c>
      <c r="B95" s="4" t="s">
        <v>10</v>
      </c>
      <c r="C95" s="4" t="s">
        <v>27</v>
      </c>
      <c r="D95" s="57" t="s">
        <v>77</v>
      </c>
      <c r="E95" s="4"/>
      <c r="F95" s="24">
        <f>F96+F99</f>
        <v>9.009</v>
      </c>
      <c r="G95" s="24">
        <f>G96+G99</f>
        <v>9.009</v>
      </c>
      <c r="H95" s="24">
        <f>H96+H99</f>
        <v>9.009</v>
      </c>
    </row>
    <row r="96" spans="1:8" ht="63">
      <c r="A96" s="34" t="s">
        <v>55</v>
      </c>
      <c r="B96" s="4" t="s">
        <v>10</v>
      </c>
      <c r="C96" s="4" t="s">
        <v>27</v>
      </c>
      <c r="D96" s="62" t="s">
        <v>78</v>
      </c>
      <c r="E96" s="4"/>
      <c r="F96" s="24">
        <f aca="true" t="shared" si="13" ref="F96:H97">F97</f>
        <v>0</v>
      </c>
      <c r="G96" s="24">
        <f t="shared" si="13"/>
        <v>0</v>
      </c>
      <c r="H96" s="24">
        <f t="shared" si="13"/>
        <v>0</v>
      </c>
    </row>
    <row r="97" spans="1:8" ht="63">
      <c r="A97" s="70" t="s">
        <v>56</v>
      </c>
      <c r="B97" s="4" t="s">
        <v>10</v>
      </c>
      <c r="C97" s="4" t="s">
        <v>27</v>
      </c>
      <c r="D97" s="62" t="s">
        <v>78</v>
      </c>
      <c r="E97" s="4" t="s">
        <v>119</v>
      </c>
      <c r="F97" s="24">
        <f t="shared" si="13"/>
        <v>0</v>
      </c>
      <c r="G97" s="24">
        <f t="shared" si="13"/>
        <v>0</v>
      </c>
      <c r="H97" s="24">
        <f t="shared" si="13"/>
        <v>0</v>
      </c>
    </row>
    <row r="98" spans="1:8" ht="15.75">
      <c r="A98" s="70" t="s">
        <v>118</v>
      </c>
      <c r="B98" s="4" t="s">
        <v>10</v>
      </c>
      <c r="C98" s="4" t="s">
        <v>27</v>
      </c>
      <c r="D98" s="57" t="s">
        <v>78</v>
      </c>
      <c r="E98" s="4" t="s">
        <v>15</v>
      </c>
      <c r="F98" s="24">
        <v>0</v>
      </c>
      <c r="G98" s="24">
        <v>0</v>
      </c>
      <c r="H98" s="24">
        <v>0</v>
      </c>
    </row>
    <row r="99" spans="1:8" ht="16.5">
      <c r="A99" s="45" t="s">
        <v>14</v>
      </c>
      <c r="B99" s="4" t="s">
        <v>10</v>
      </c>
      <c r="C99" s="4" t="s">
        <v>27</v>
      </c>
      <c r="D99" s="57" t="s">
        <v>79</v>
      </c>
      <c r="E99" s="4"/>
      <c r="F99" s="24">
        <f aca="true" t="shared" si="14" ref="F99:H100">F100</f>
        <v>9.009</v>
      </c>
      <c r="G99" s="24">
        <f t="shared" si="14"/>
        <v>9.009</v>
      </c>
      <c r="H99" s="24">
        <f t="shared" si="14"/>
        <v>9.009</v>
      </c>
    </row>
    <row r="100" spans="1:8" ht="131.25">
      <c r="A100" s="51" t="s">
        <v>38</v>
      </c>
      <c r="B100" s="4" t="s">
        <v>10</v>
      </c>
      <c r="C100" s="4" t="s">
        <v>27</v>
      </c>
      <c r="D100" s="57" t="s">
        <v>79</v>
      </c>
      <c r="E100" s="4" t="s">
        <v>119</v>
      </c>
      <c r="F100" s="24">
        <f t="shared" si="14"/>
        <v>9.009</v>
      </c>
      <c r="G100" s="24">
        <f t="shared" si="14"/>
        <v>9.009</v>
      </c>
      <c r="H100" s="24">
        <f t="shared" si="14"/>
        <v>9.009</v>
      </c>
    </row>
    <row r="101" spans="1:8" ht="18.75">
      <c r="A101" s="73" t="s">
        <v>118</v>
      </c>
      <c r="B101" s="4" t="s">
        <v>10</v>
      </c>
      <c r="C101" s="4" t="s">
        <v>27</v>
      </c>
      <c r="D101" s="57" t="s">
        <v>79</v>
      </c>
      <c r="E101" s="4" t="s">
        <v>15</v>
      </c>
      <c r="F101" s="24">
        <v>9.009</v>
      </c>
      <c r="G101" s="24">
        <v>9.009</v>
      </c>
      <c r="H101" s="24">
        <v>9.009</v>
      </c>
    </row>
    <row r="102" spans="1:8" ht="16.5">
      <c r="A102" s="52" t="s">
        <v>14</v>
      </c>
      <c r="B102" s="4" t="s">
        <v>28</v>
      </c>
      <c r="C102" s="4"/>
      <c r="D102" s="57"/>
      <c r="E102" s="4"/>
      <c r="F102" s="24">
        <f aca="true" t="shared" si="15" ref="F102:H103">F103</f>
        <v>392.69717</v>
      </c>
      <c r="G102" s="24">
        <f t="shared" si="15"/>
        <v>315.136</v>
      </c>
      <c r="H102" s="24">
        <f t="shared" si="15"/>
        <v>236.36072</v>
      </c>
    </row>
    <row r="103" spans="1:8" ht="18.75">
      <c r="A103" s="38" t="s">
        <v>57</v>
      </c>
      <c r="B103" s="4" t="s">
        <v>28</v>
      </c>
      <c r="C103" s="4" t="s">
        <v>19</v>
      </c>
      <c r="D103" s="57" t="s">
        <v>91</v>
      </c>
      <c r="E103" s="4"/>
      <c r="F103" s="24">
        <f t="shared" si="15"/>
        <v>392.69717</v>
      </c>
      <c r="G103" s="24">
        <f t="shared" si="15"/>
        <v>315.136</v>
      </c>
      <c r="H103" s="24">
        <f t="shared" si="15"/>
        <v>236.36072</v>
      </c>
    </row>
    <row r="104" spans="1:8" ht="47.25">
      <c r="A104" s="48" t="s">
        <v>84</v>
      </c>
      <c r="B104" s="4" t="s">
        <v>28</v>
      </c>
      <c r="C104" s="4" t="s">
        <v>19</v>
      </c>
      <c r="D104" s="57" t="s">
        <v>72</v>
      </c>
      <c r="E104" s="4"/>
      <c r="F104" s="24">
        <f>F105+F108+F111+F114</f>
        <v>392.69717</v>
      </c>
      <c r="G104" s="24">
        <f>G105+G108</f>
        <v>315.136</v>
      </c>
      <c r="H104" s="24">
        <f>H105+H108</f>
        <v>236.36072</v>
      </c>
    </row>
    <row r="105" spans="1:8" ht="37.5">
      <c r="A105" s="38" t="s">
        <v>58</v>
      </c>
      <c r="B105" s="4" t="s">
        <v>28</v>
      </c>
      <c r="C105" s="4" t="s">
        <v>19</v>
      </c>
      <c r="D105" s="57" t="s">
        <v>73</v>
      </c>
      <c r="E105" s="4"/>
      <c r="F105" s="24">
        <f aca="true" t="shared" si="16" ref="F105:H106">F106</f>
        <v>382.69717</v>
      </c>
      <c r="G105" s="24">
        <f t="shared" si="16"/>
        <v>305.136</v>
      </c>
      <c r="H105" s="24">
        <f t="shared" si="16"/>
        <v>226.36072</v>
      </c>
    </row>
    <row r="106" spans="1:8" ht="37.5">
      <c r="A106" s="49" t="s">
        <v>59</v>
      </c>
      <c r="B106" s="4" t="s">
        <v>28</v>
      </c>
      <c r="C106" s="4" t="s">
        <v>19</v>
      </c>
      <c r="D106" s="57" t="s">
        <v>73</v>
      </c>
      <c r="E106" s="4" t="s">
        <v>115</v>
      </c>
      <c r="F106" s="24">
        <f>F107</f>
        <v>382.69717</v>
      </c>
      <c r="G106" s="24">
        <f t="shared" si="16"/>
        <v>305.136</v>
      </c>
      <c r="H106" s="24">
        <f t="shared" si="16"/>
        <v>226.36072</v>
      </c>
    </row>
    <row r="107" spans="1:8" ht="56.25">
      <c r="A107" s="74" t="s">
        <v>114</v>
      </c>
      <c r="B107" s="4" t="s">
        <v>28</v>
      </c>
      <c r="C107" s="4" t="s">
        <v>19</v>
      </c>
      <c r="D107" s="57" t="s">
        <v>73</v>
      </c>
      <c r="E107" s="4" t="s">
        <v>12</v>
      </c>
      <c r="F107" s="24">
        <v>382.69717</v>
      </c>
      <c r="G107" s="24">
        <v>305.136</v>
      </c>
      <c r="H107" s="24">
        <v>226.36072</v>
      </c>
    </row>
    <row r="108" spans="1:8" ht="56.25">
      <c r="A108" s="33" t="s">
        <v>11</v>
      </c>
      <c r="B108" s="4" t="s">
        <v>28</v>
      </c>
      <c r="C108" s="4" t="s">
        <v>19</v>
      </c>
      <c r="D108" s="57" t="s">
        <v>105</v>
      </c>
      <c r="E108" s="4"/>
      <c r="F108" s="24">
        <f aca="true" t="shared" si="17" ref="F108:H109">F109</f>
        <v>10</v>
      </c>
      <c r="G108" s="24">
        <f t="shared" si="17"/>
        <v>10</v>
      </c>
      <c r="H108" s="24">
        <f t="shared" si="17"/>
        <v>10</v>
      </c>
    </row>
    <row r="109" spans="1:8" ht="31.5">
      <c r="A109" s="30" t="s">
        <v>104</v>
      </c>
      <c r="B109" s="4" t="s">
        <v>28</v>
      </c>
      <c r="C109" s="4" t="s">
        <v>19</v>
      </c>
      <c r="D109" s="57" t="s">
        <v>105</v>
      </c>
      <c r="E109" s="4" t="s">
        <v>115</v>
      </c>
      <c r="F109" s="24">
        <f t="shared" si="17"/>
        <v>10</v>
      </c>
      <c r="G109" s="24">
        <f t="shared" si="17"/>
        <v>10</v>
      </c>
      <c r="H109" s="24">
        <f t="shared" si="17"/>
        <v>10</v>
      </c>
    </row>
    <row r="110" spans="1:8" ht="31.5">
      <c r="A110" s="75" t="s">
        <v>114</v>
      </c>
      <c r="B110" s="4" t="s">
        <v>28</v>
      </c>
      <c r="C110" s="4" t="s">
        <v>19</v>
      </c>
      <c r="D110" s="57" t="s">
        <v>105</v>
      </c>
      <c r="E110" s="4" t="s">
        <v>12</v>
      </c>
      <c r="F110" s="24">
        <v>10</v>
      </c>
      <c r="G110" s="24">
        <v>10</v>
      </c>
      <c r="H110" s="24">
        <v>10</v>
      </c>
    </row>
    <row r="111" spans="1:8" ht="16.5">
      <c r="A111" s="50" t="s">
        <v>103</v>
      </c>
      <c r="B111" s="4" t="s">
        <v>28</v>
      </c>
      <c r="C111" s="4" t="s">
        <v>19</v>
      </c>
      <c r="D111" s="57" t="s">
        <v>139</v>
      </c>
      <c r="E111" s="4"/>
      <c r="F111" s="24">
        <v>0</v>
      </c>
      <c r="G111" s="24">
        <v>0</v>
      </c>
      <c r="H111" s="24">
        <v>0</v>
      </c>
    </row>
    <row r="112" spans="1:8" ht="33">
      <c r="A112" s="79" t="s">
        <v>138</v>
      </c>
      <c r="B112" s="4" t="s">
        <v>28</v>
      </c>
      <c r="C112" s="4" t="s">
        <v>19</v>
      </c>
      <c r="D112" s="57" t="s">
        <v>139</v>
      </c>
      <c r="E112" s="4" t="s">
        <v>115</v>
      </c>
      <c r="F112" s="24">
        <f>F113</f>
        <v>0</v>
      </c>
      <c r="G112" s="24">
        <v>0</v>
      </c>
      <c r="H112" s="24">
        <v>0</v>
      </c>
    </row>
    <row r="113" spans="1:8" ht="31.5">
      <c r="A113" s="75" t="s">
        <v>114</v>
      </c>
      <c r="B113" s="4" t="s">
        <v>28</v>
      </c>
      <c r="C113" s="4" t="s">
        <v>19</v>
      </c>
      <c r="D113" s="57" t="s">
        <v>139</v>
      </c>
      <c r="E113" s="4" t="s">
        <v>12</v>
      </c>
      <c r="F113" s="24">
        <v>0</v>
      </c>
      <c r="G113" s="24">
        <v>0</v>
      </c>
      <c r="H113" s="24">
        <v>0</v>
      </c>
    </row>
    <row r="114" spans="1:8" ht="33">
      <c r="A114" s="97" t="s">
        <v>140</v>
      </c>
      <c r="B114" s="4" t="s">
        <v>28</v>
      </c>
      <c r="C114" s="4" t="s">
        <v>19</v>
      </c>
      <c r="D114" s="57" t="s">
        <v>137</v>
      </c>
      <c r="E114" s="4"/>
      <c r="F114" s="24">
        <f>F115</f>
        <v>0</v>
      </c>
      <c r="G114" s="24">
        <v>0</v>
      </c>
      <c r="H114" s="24">
        <v>0</v>
      </c>
    </row>
    <row r="115" spans="1:8" ht="16.5">
      <c r="A115" s="96" t="s">
        <v>136</v>
      </c>
      <c r="B115" s="4" t="s">
        <v>28</v>
      </c>
      <c r="C115" s="4" t="s">
        <v>19</v>
      </c>
      <c r="D115" s="57" t="s">
        <v>137</v>
      </c>
      <c r="E115" s="4" t="s">
        <v>115</v>
      </c>
      <c r="F115" s="24">
        <f>F116</f>
        <v>0</v>
      </c>
      <c r="G115" s="24">
        <v>0</v>
      </c>
      <c r="H115" s="24">
        <v>0</v>
      </c>
    </row>
    <row r="116" spans="1:8" ht="31.5">
      <c r="A116" s="75" t="s">
        <v>114</v>
      </c>
      <c r="B116" s="4" t="s">
        <v>28</v>
      </c>
      <c r="C116" s="4" t="s">
        <v>19</v>
      </c>
      <c r="D116" s="57" t="s">
        <v>137</v>
      </c>
      <c r="E116" s="4" t="s">
        <v>12</v>
      </c>
      <c r="F116" s="24">
        <v>0</v>
      </c>
      <c r="G116" s="24">
        <v>0</v>
      </c>
      <c r="H116" s="24">
        <v>0</v>
      </c>
    </row>
    <row r="117" spans="1:8" ht="56.25">
      <c r="A117" s="33" t="s">
        <v>11</v>
      </c>
      <c r="B117" s="4" t="s">
        <v>16</v>
      </c>
      <c r="C117" s="4"/>
      <c r="D117" s="63"/>
      <c r="E117" s="4"/>
      <c r="F117" s="24">
        <f aca="true" t="shared" si="18" ref="F117:F122">F118</f>
        <v>0.133</v>
      </c>
      <c r="G117" s="24">
        <f aca="true" t="shared" si="19" ref="G117:H121">G118</f>
        <v>0.133</v>
      </c>
      <c r="H117" s="24">
        <f t="shared" si="19"/>
        <v>0.133</v>
      </c>
    </row>
    <row r="118" spans="1:8" ht="16.5">
      <c r="A118" s="45" t="s">
        <v>30</v>
      </c>
      <c r="B118" s="4" t="s">
        <v>16</v>
      </c>
      <c r="C118" s="4" t="s">
        <v>16</v>
      </c>
      <c r="D118" s="63"/>
      <c r="E118" s="4"/>
      <c r="F118" s="24">
        <f t="shared" si="18"/>
        <v>0.133</v>
      </c>
      <c r="G118" s="24">
        <f t="shared" si="19"/>
        <v>0.133</v>
      </c>
      <c r="H118" s="24">
        <f t="shared" si="19"/>
        <v>0.133</v>
      </c>
    </row>
    <row r="119" spans="1:8" ht="16.5">
      <c r="A119" s="53" t="s">
        <v>60</v>
      </c>
      <c r="B119" s="4" t="s">
        <v>16</v>
      </c>
      <c r="C119" s="4" t="s">
        <v>16</v>
      </c>
      <c r="D119" s="63" t="s">
        <v>91</v>
      </c>
      <c r="E119" s="4"/>
      <c r="F119" s="24">
        <f t="shared" si="18"/>
        <v>0.133</v>
      </c>
      <c r="G119" s="24">
        <f t="shared" si="19"/>
        <v>0.133</v>
      </c>
      <c r="H119" s="24">
        <f t="shared" si="19"/>
        <v>0.133</v>
      </c>
    </row>
    <row r="120" spans="1:8" ht="47.25">
      <c r="A120" s="48" t="s">
        <v>147</v>
      </c>
      <c r="B120" s="4" t="s">
        <v>16</v>
      </c>
      <c r="C120" s="4" t="s">
        <v>16</v>
      </c>
      <c r="D120" s="63" t="s">
        <v>77</v>
      </c>
      <c r="E120" s="4"/>
      <c r="F120" s="24">
        <f t="shared" si="18"/>
        <v>0.133</v>
      </c>
      <c r="G120" s="24">
        <f t="shared" si="19"/>
        <v>0.133</v>
      </c>
      <c r="H120" s="24">
        <f t="shared" si="19"/>
        <v>0.133</v>
      </c>
    </row>
    <row r="121" spans="1:8" ht="63">
      <c r="A121" s="54" t="s">
        <v>55</v>
      </c>
      <c r="B121" s="4" t="s">
        <v>16</v>
      </c>
      <c r="C121" s="4" t="s">
        <v>16</v>
      </c>
      <c r="D121" s="63" t="s">
        <v>80</v>
      </c>
      <c r="E121" s="4"/>
      <c r="F121" s="24">
        <f t="shared" si="18"/>
        <v>0.133</v>
      </c>
      <c r="G121" s="24">
        <f t="shared" si="19"/>
        <v>0.133</v>
      </c>
      <c r="H121" s="24">
        <f t="shared" si="19"/>
        <v>0.133</v>
      </c>
    </row>
    <row r="122" spans="1:8" ht="63">
      <c r="A122" s="54" t="s">
        <v>39</v>
      </c>
      <c r="B122" s="4" t="s">
        <v>16</v>
      </c>
      <c r="C122" s="4" t="s">
        <v>16</v>
      </c>
      <c r="D122" s="63" t="s">
        <v>80</v>
      </c>
      <c r="E122" s="4" t="s">
        <v>119</v>
      </c>
      <c r="F122" s="24">
        <f t="shared" si="18"/>
        <v>0.133</v>
      </c>
      <c r="G122" s="24">
        <f>G123</f>
        <v>0.133</v>
      </c>
      <c r="H122" s="24">
        <f>H123</f>
        <v>0.133</v>
      </c>
    </row>
    <row r="123" spans="1:8" ht="15.75">
      <c r="A123" s="55" t="s">
        <v>118</v>
      </c>
      <c r="B123" s="4" t="s">
        <v>16</v>
      </c>
      <c r="C123" s="4" t="s">
        <v>16</v>
      </c>
      <c r="D123" s="63" t="s">
        <v>80</v>
      </c>
      <c r="E123" s="4" t="s">
        <v>15</v>
      </c>
      <c r="F123" s="24">
        <v>0.133</v>
      </c>
      <c r="G123" s="24">
        <v>0.133</v>
      </c>
      <c r="H123" s="24">
        <v>0.133</v>
      </c>
    </row>
    <row r="124" spans="1:8" ht="16.5">
      <c r="A124" s="82" t="s">
        <v>14</v>
      </c>
      <c r="B124" s="4" t="s">
        <v>31</v>
      </c>
      <c r="C124" s="4"/>
      <c r="D124" s="64"/>
      <c r="E124" s="4"/>
      <c r="F124" s="24">
        <f>F125+F134</f>
        <v>932.83669</v>
      </c>
      <c r="G124" s="24">
        <f>G125+G134</f>
        <v>353.93335</v>
      </c>
      <c r="H124" s="24">
        <f>H125+H134</f>
        <v>340.43335</v>
      </c>
    </row>
    <row r="125" spans="1:8" ht="16.5">
      <c r="A125" s="83" t="s">
        <v>135</v>
      </c>
      <c r="B125" s="4" t="s">
        <v>31</v>
      </c>
      <c r="C125" s="4" t="s">
        <v>6</v>
      </c>
      <c r="D125" s="63"/>
      <c r="E125" s="4"/>
      <c r="F125" s="24">
        <f aca="true" t="shared" si="20" ref="F125:H127">F126</f>
        <v>852.252</v>
      </c>
      <c r="G125" s="24">
        <f t="shared" si="20"/>
        <v>273.34866</v>
      </c>
      <c r="H125" s="24">
        <f t="shared" si="20"/>
        <v>259.84866</v>
      </c>
    </row>
    <row r="126" spans="1:8" ht="16.5">
      <c r="A126" s="53" t="s">
        <v>32</v>
      </c>
      <c r="B126" s="4" t="s">
        <v>31</v>
      </c>
      <c r="C126" s="4" t="s">
        <v>6</v>
      </c>
      <c r="D126" s="63" t="s">
        <v>108</v>
      </c>
      <c r="E126" s="4"/>
      <c r="F126" s="24">
        <f t="shared" si="20"/>
        <v>852.252</v>
      </c>
      <c r="G126" s="24">
        <f t="shared" si="20"/>
        <v>273.34866</v>
      </c>
      <c r="H126" s="24">
        <f t="shared" si="20"/>
        <v>259.84866</v>
      </c>
    </row>
    <row r="127" spans="1:8" ht="47.25">
      <c r="A127" s="26" t="s">
        <v>148</v>
      </c>
      <c r="B127" s="4" t="s">
        <v>31</v>
      </c>
      <c r="C127" s="4" t="s">
        <v>6</v>
      </c>
      <c r="D127" s="63" t="s">
        <v>108</v>
      </c>
      <c r="E127" s="4"/>
      <c r="F127" s="24">
        <f t="shared" si="20"/>
        <v>852.252</v>
      </c>
      <c r="G127" s="24">
        <f t="shared" si="20"/>
        <v>273.34866</v>
      </c>
      <c r="H127" s="24">
        <f t="shared" si="20"/>
        <v>259.84866</v>
      </c>
    </row>
    <row r="128" spans="1:8" ht="47.25">
      <c r="A128" s="55" t="s">
        <v>85</v>
      </c>
      <c r="B128" s="4" t="s">
        <v>31</v>
      </c>
      <c r="C128" s="4" t="s">
        <v>6</v>
      </c>
      <c r="D128" s="63" t="s">
        <v>108</v>
      </c>
      <c r="E128" s="4"/>
      <c r="F128" s="24">
        <f>F130+F132</f>
        <v>852.252</v>
      </c>
      <c r="G128" s="24">
        <f>G130+G132</f>
        <v>273.34866</v>
      </c>
      <c r="H128" s="24">
        <f>H130+H132</f>
        <v>259.84866</v>
      </c>
    </row>
    <row r="129" spans="1:8" ht="31.5">
      <c r="A129" s="56" t="s">
        <v>86</v>
      </c>
      <c r="B129" s="4" t="s">
        <v>31</v>
      </c>
      <c r="C129" s="4" t="s">
        <v>122</v>
      </c>
      <c r="D129" s="63" t="s">
        <v>128</v>
      </c>
      <c r="E129" s="4" t="s">
        <v>130</v>
      </c>
      <c r="F129" s="24">
        <f>F130</f>
        <v>263.20044</v>
      </c>
      <c r="G129" s="24">
        <f>G130</f>
        <v>229.84866</v>
      </c>
      <c r="H129" s="24">
        <f>H130</f>
        <v>229.84866</v>
      </c>
    </row>
    <row r="130" spans="1:8" ht="15.75">
      <c r="A130" s="78" t="s">
        <v>129</v>
      </c>
      <c r="B130" s="4" t="s">
        <v>31</v>
      </c>
      <c r="C130" s="4" t="s">
        <v>6</v>
      </c>
      <c r="D130" s="63" t="s">
        <v>107</v>
      </c>
      <c r="E130" s="4" t="s">
        <v>42</v>
      </c>
      <c r="F130" s="24">
        <v>263.20044</v>
      </c>
      <c r="G130" s="24">
        <v>229.84866</v>
      </c>
      <c r="H130" s="24">
        <v>229.84866</v>
      </c>
    </row>
    <row r="131" spans="1:8" ht="16.5">
      <c r="A131" s="36" t="s">
        <v>9</v>
      </c>
      <c r="B131" s="4" t="s">
        <v>31</v>
      </c>
      <c r="C131" s="4" t="s">
        <v>6</v>
      </c>
      <c r="D131" s="63" t="s">
        <v>128</v>
      </c>
      <c r="E131" s="4" t="s">
        <v>115</v>
      </c>
      <c r="F131" s="24">
        <f>F132</f>
        <v>589.05156</v>
      </c>
      <c r="G131" s="24">
        <f>G132</f>
        <v>43.5</v>
      </c>
      <c r="H131" s="24">
        <f>H132</f>
        <v>30</v>
      </c>
    </row>
    <row r="132" spans="1:8" ht="33">
      <c r="A132" s="36" t="s">
        <v>114</v>
      </c>
      <c r="B132" s="4" t="s">
        <v>31</v>
      </c>
      <c r="C132" s="4" t="s">
        <v>6</v>
      </c>
      <c r="D132" s="57" t="s">
        <v>107</v>
      </c>
      <c r="E132" s="4" t="s">
        <v>12</v>
      </c>
      <c r="F132" s="24">
        <v>589.05156</v>
      </c>
      <c r="G132" s="24">
        <v>43.5</v>
      </c>
      <c r="H132" s="24">
        <v>30</v>
      </c>
    </row>
    <row r="133" spans="1:8" ht="56.25">
      <c r="A133" s="77" t="s">
        <v>11</v>
      </c>
      <c r="B133" s="76" t="s">
        <v>31</v>
      </c>
      <c r="C133" s="4" t="s">
        <v>6</v>
      </c>
      <c r="D133" s="57" t="s">
        <v>109</v>
      </c>
      <c r="E133" s="4" t="s">
        <v>130</v>
      </c>
      <c r="F133" s="24">
        <f>F134</f>
        <v>80.58469</v>
      </c>
      <c r="G133" s="24">
        <f>G134</f>
        <v>80.58469</v>
      </c>
      <c r="H133" s="24">
        <f>H134</f>
        <v>80.58469</v>
      </c>
    </row>
    <row r="134" spans="1:8" ht="37.5">
      <c r="A134" s="84" t="s">
        <v>129</v>
      </c>
      <c r="B134" s="85" t="s">
        <v>31</v>
      </c>
      <c r="C134" s="85" t="s">
        <v>6</v>
      </c>
      <c r="D134" s="86" t="s">
        <v>109</v>
      </c>
      <c r="E134" s="85" t="s">
        <v>42</v>
      </c>
      <c r="F134" s="87">
        <v>80.58469</v>
      </c>
      <c r="G134" s="24">
        <v>80.58469</v>
      </c>
      <c r="H134" s="24">
        <v>80.58469</v>
      </c>
    </row>
    <row r="135" spans="1:8" ht="75">
      <c r="A135" s="65" t="s">
        <v>149</v>
      </c>
      <c r="B135" s="4" t="s">
        <v>10</v>
      </c>
      <c r="C135" s="90">
        <v>12</v>
      </c>
      <c r="D135" s="102" t="s">
        <v>150</v>
      </c>
      <c r="E135" s="4" t="s">
        <v>12</v>
      </c>
      <c r="F135" s="88">
        <v>4</v>
      </c>
      <c r="G135" s="24">
        <v>0</v>
      </c>
      <c r="H135" s="24">
        <v>0</v>
      </c>
    </row>
    <row r="136" spans="1:8" ht="75">
      <c r="A136" s="65" t="s">
        <v>149</v>
      </c>
      <c r="B136" s="4" t="s">
        <v>10</v>
      </c>
      <c r="C136" s="90">
        <v>12</v>
      </c>
      <c r="D136" s="102" t="s">
        <v>151</v>
      </c>
      <c r="E136" s="4" t="s">
        <v>12</v>
      </c>
      <c r="F136" s="88">
        <v>0</v>
      </c>
      <c r="G136" s="24">
        <v>363</v>
      </c>
      <c r="H136" s="24">
        <v>0</v>
      </c>
    </row>
    <row r="137" spans="1:8" ht="16.5">
      <c r="A137" s="89" t="s">
        <v>94</v>
      </c>
      <c r="B137" s="92"/>
      <c r="C137" s="92"/>
      <c r="D137" s="93"/>
      <c r="E137" s="94"/>
      <c r="F137" s="95"/>
      <c r="G137" s="95">
        <v>77.25</v>
      </c>
      <c r="H137" s="95">
        <v>159.41</v>
      </c>
    </row>
    <row r="138" spans="1:8" ht="15.75">
      <c r="A138" s="91" t="s">
        <v>93</v>
      </c>
      <c r="F138" s="99">
        <f>F15+F61+F64+F72+F81+F101+F103+F117+F124+F135</f>
        <v>4095.4370999999996</v>
      </c>
      <c r="G138" s="100">
        <f>G15+G61+G64+G72+G81+G101+G103+G117+G124+G135+G136</f>
        <v>3448.2967099999996</v>
      </c>
      <c r="H138" s="101">
        <f>H15+H61+H64+H72+H81+H101+H103+H117+H124+H135</f>
        <v>3109.9697099999994</v>
      </c>
    </row>
  </sheetData>
  <sheetProtection/>
  <mergeCells count="10">
    <mergeCell ref="A7:F7"/>
    <mergeCell ref="D8:F9"/>
    <mergeCell ref="A11:F11"/>
    <mergeCell ref="A12:H12"/>
    <mergeCell ref="E2:F2"/>
    <mergeCell ref="G2:H8"/>
    <mergeCell ref="A3:F3"/>
    <mergeCell ref="A4:F4"/>
    <mergeCell ref="A5:F5"/>
    <mergeCell ref="A6:F6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</cp:lastModifiedBy>
  <cp:lastPrinted>2022-03-25T09:56:44Z</cp:lastPrinted>
  <dcterms:created xsi:type="dcterms:W3CDTF">2015-05-25T06:04:35Z</dcterms:created>
  <dcterms:modified xsi:type="dcterms:W3CDTF">2022-03-29T09:37:56Z</dcterms:modified>
  <cp:category/>
  <cp:version/>
  <cp:contentType/>
  <cp:contentStatus/>
</cp:coreProperties>
</file>