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<sst xmlns="http://schemas.openxmlformats.org/spreadsheetml/2006/main" count="355" uniqueCount="166">
  <si>
    <t>Статус </t>
  </si>
  <si>
    <t>Наименование</t>
  </si>
  <si>
    <t>ГРБС</t>
  </si>
  <si>
    <t>Код бюджетной классификации</t>
  </si>
  <si>
    <t>Объем бюджетных ассигнований</t>
  </si>
  <si>
    <t>ЦСР</t>
  </si>
  <si>
    <t>РзПр</t>
  </si>
  <si>
    <t>№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</si>
  <si>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</si>
  <si>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</si>
  <si>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1.1.</t>
  </si>
  <si>
    <t>х</t>
  </si>
  <si>
    <t>0102</t>
  </si>
  <si>
    <t>01 0 01 10010</t>
  </si>
  <si>
    <t>0104</t>
  </si>
  <si>
    <t>01 0 01 10020</t>
  </si>
  <si>
    <t>01 0 01 90840</t>
  </si>
  <si>
    <t>0203</t>
  </si>
  <si>
    <t>01 0 02 51180</t>
  </si>
  <si>
    <t>1.2.</t>
  </si>
  <si>
    <t>01 0 03 90850</t>
  </si>
  <si>
    <t>01 0 03 90860</t>
  </si>
  <si>
    <t>1.3.</t>
  </si>
  <si>
    <t>0409</t>
  </si>
  <si>
    <t>01 0 04 90730</t>
  </si>
  <si>
    <t>01 0 04 90830</t>
  </si>
  <si>
    <t>01 0 04 90910</t>
  </si>
  <si>
    <t>01 0 04 91140</t>
  </si>
  <si>
    <t>01 0 04 91160</t>
  </si>
  <si>
    <t>01 0 05 91110</t>
  </si>
  <si>
    <t>01 0 05 91170</t>
  </si>
  <si>
    <t>01 0 05 91210</t>
  </si>
  <si>
    <t>0412</t>
  </si>
  <si>
    <t>1.4.</t>
  </si>
  <si>
    <t>1.5.</t>
  </si>
  <si>
    <t>01 0 06 90750</t>
  </si>
  <si>
    <t>01 0 06 90770</t>
  </si>
  <si>
    <t>01 0 06 90930</t>
  </si>
  <si>
    <t>0503</t>
  </si>
  <si>
    <t>1.6.</t>
  </si>
  <si>
    <t>01 0 07 90780</t>
  </si>
  <si>
    <t>01 0 07 90820</t>
  </si>
  <si>
    <t>01 0 07 91270</t>
  </si>
  <si>
    <t>0502</t>
  </si>
  <si>
    <t>1.7.</t>
  </si>
  <si>
    <t>01 0 08 60010</t>
  </si>
  <si>
    <t>01 0 08 60020</t>
  </si>
  <si>
    <t>01 0 08 60040</t>
  </si>
  <si>
    <t>01 0 08  60060</t>
  </si>
  <si>
    <t>01 0 08  60070</t>
  </si>
  <si>
    <t>01 0 08 60080</t>
  </si>
  <si>
    <t>01 0 08 60090</t>
  </si>
  <si>
    <t>01 0 08  60100</t>
  </si>
  <si>
    <t>01 0 08  60120</t>
  </si>
  <si>
    <t>01 0 08  60130</t>
  </si>
  <si>
    <t>01 0 08 60140</t>
  </si>
  <si>
    <t>01 0 08 60150</t>
  </si>
  <si>
    <t>01 0 08 60160</t>
  </si>
  <si>
    <t>01 0 08 R0200</t>
  </si>
  <si>
    <t>01 0 08 L0200</t>
  </si>
  <si>
    <t>01 0 08 80810</t>
  </si>
  <si>
    <t>01 0 08 S0810</t>
  </si>
  <si>
    <t>0801</t>
  </si>
  <si>
    <t>0804</t>
  </si>
  <si>
    <t>1001</t>
  </si>
  <si>
    <t>0106</t>
  </si>
  <si>
    <t>1003</t>
  </si>
  <si>
    <t>1.8.</t>
  </si>
  <si>
    <t>01 0 10 60030</t>
  </si>
  <si>
    <t>1.9.</t>
  </si>
  <si>
    <t>77 7 00 00040</t>
  </si>
  <si>
    <t>77 7 00 90790</t>
  </si>
  <si>
    <t>77 7 00 90800</t>
  </si>
  <si>
    <t>77 7 00 90870</t>
  </si>
  <si>
    <t>77 7 00 91150</t>
  </si>
  <si>
    <t>77 7 00 91200</t>
  </si>
  <si>
    <t>0</t>
  </si>
  <si>
    <t>0304</t>
  </si>
  <si>
    <t>01 0 05 90940</t>
  </si>
  <si>
    <t>3,093</t>
  </si>
  <si>
    <t>4,856</t>
  </si>
  <si>
    <t>7,7265</t>
  </si>
  <si>
    <t>0707</t>
  </si>
  <si>
    <t>01 0 09 90940</t>
  </si>
  <si>
    <t>438,46095</t>
  </si>
  <si>
    <t>0,5</t>
  </si>
  <si>
    <t>153,965</t>
  </si>
  <si>
    <t>Администрация МО Георгиевский сельсовет</t>
  </si>
  <si>
    <t>Администрация МО Георгиевскийсельсовет</t>
  </si>
  <si>
    <t xml:space="preserve"> "Осуществление первичного воинского учета на территориях, где отсутствуют военные комиссариаты"</t>
  </si>
  <si>
    <t>Основное мероприятие 2</t>
  </si>
  <si>
    <t>"Руководство и управление в сфере установленных функций органов местного самоуправления"</t>
  </si>
  <si>
    <t xml:space="preserve">Основное мероприятие 1 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</si>
  <si>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</si>
  <si>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Основное мероприятие 3</t>
  </si>
  <si>
    <t xml:space="preserve"> "Развитие дорожного хозяйства"</t>
  </si>
  <si>
    <t>Основное мероприятие 4</t>
  </si>
  <si>
    <t xml:space="preserve"> "Развитие жилищно-коммунального хозяйства"</t>
  </si>
  <si>
    <t>Основное мероприятие 6</t>
  </si>
  <si>
    <t xml:space="preserve"> "Мероприятия, связанные с землепользованием, землеустройством и градорегулированием"</t>
  </si>
  <si>
    <t>Основное мероприятие 5</t>
  </si>
  <si>
    <t>"Благоустройство территории поселения"</t>
  </si>
  <si>
    <t>Основное мероприятие 7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</si>
  <si>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</si>
  <si>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8</t>
  </si>
  <si>
    <t xml:space="preserve"> "Осуществлнние условий для организации досуга и обеспечение жителейпоселения услугами организаций культуры"</t>
  </si>
  <si>
    <t>Основное мероприятие 9</t>
  </si>
  <si>
    <t xml:space="preserve"> "Осуществление переданных полномочий муниципального района"</t>
  </si>
  <si>
    <t>Основное мероприятие 10</t>
  </si>
  <si>
    <t>014</t>
  </si>
  <si>
    <t>0314</t>
  </si>
  <si>
    <t>6,204</t>
  </si>
  <si>
    <t>371,00</t>
  </si>
  <si>
    <t>0,5000</t>
  </si>
  <si>
    <t>0,4000</t>
  </si>
  <si>
    <t>226,000</t>
  </si>
  <si>
    <t>5,614</t>
  </si>
  <si>
    <t>20,000</t>
  </si>
  <si>
    <t>01 0 05 90740</t>
  </si>
  <si>
    <t>7,72650</t>
  </si>
  <si>
    <t>7,2380</t>
  </si>
  <si>
    <t>6,2040</t>
  </si>
  <si>
    <t>15,000</t>
  </si>
  <si>
    <t>0,615</t>
  </si>
  <si>
    <t>967,4000</t>
  </si>
  <si>
    <t>31,000</t>
  </si>
  <si>
    <t>137,50756</t>
  </si>
  <si>
    <t>244,71814</t>
  </si>
  <si>
    <t>\</t>
  </si>
  <si>
    <t>391,78818</t>
  </si>
  <si>
    <t>394,21545</t>
  </si>
  <si>
    <t>463,75041</t>
  </si>
  <si>
    <t>82,630</t>
  </si>
  <si>
    <t>01 0 03 91390</t>
  </si>
  <si>
    <t>2,625</t>
  </si>
  <si>
    <t>176,45710</t>
  </si>
  <si>
    <t>1,5</t>
  </si>
  <si>
    <t>40</t>
  </si>
  <si>
    <t>212</t>
  </si>
  <si>
    <t>239,30904</t>
  </si>
  <si>
    <t>738,26544</t>
  </si>
  <si>
    <t>01 0 01 91400</t>
  </si>
  <si>
    <t>2,940</t>
  </si>
  <si>
    <t>394,060</t>
  </si>
  <si>
    <t>2,86</t>
  </si>
  <si>
    <t>89,940</t>
  </si>
  <si>
    <t>120</t>
  </si>
  <si>
    <t>839,39365</t>
  </si>
  <si>
    <t>8,965</t>
  </si>
  <si>
    <t>10</t>
  </si>
  <si>
    <t>7,238</t>
  </si>
  <si>
    <t>277</t>
  </si>
  <si>
    <t>4,33080</t>
  </si>
  <si>
    <t>4,272</t>
  </si>
  <si>
    <t>491,62462</t>
  </si>
  <si>
    <t>01 0 09 91410</t>
  </si>
  <si>
    <t>81,840</t>
  </si>
  <si>
    <t>658,7688</t>
  </si>
  <si>
    <t xml:space="preserve">Основное мероприятие </t>
  </si>
  <si>
    <t xml:space="preserve"> "</t>
  </si>
  <si>
    <t>01 0 П5 S0990</t>
  </si>
  <si>
    <t>1877,428</t>
  </si>
  <si>
    <t>1.10</t>
  </si>
  <si>
    <t>1.11</t>
  </si>
  <si>
    <t>"Реализация мероприятий приоритетного проекта Оренбургской области "Вовлечение жителей муниципальных образований Оренбургской области в процессе выбора и реализации проектов развития общественной инфраструктуры, основанных на местных инициативах"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</si>
  <si>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Приложение 3
                                                                                                                                                                                                                               к  постановлению № 31-п от 21.02.2017г                                                                   «Устойчивое развитие территории
                                                                                                                                                                                                                                              МО Георгиевский сельсовет на 2017-2022 годы»
РЕСУРСНОЕ ОБЕСПЕЧЕНИЕ
реализации муниципальной программы
таблица № 1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</si>
</sst>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"/>
    <numFmt numFmtId="168" formatCode="0.00000"/>
    <numFmt numFmtId="169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32" borderId="1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2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49" fontId="7" fillId="33" borderId="22" xfId="0" applyNumberFormat="1" applyFont="1" applyFill="1" applyBorder="1" applyAlignment="1">
      <alignment horizontal="center" wrapText="1"/>
    </xf>
    <xf numFmtId="49" fontId="9" fillId="33" borderId="14" xfId="0" applyNumberFormat="1" applyFont="1" applyFill="1" applyBorder="1" applyAlignment="1">
      <alignment wrapText="1"/>
    </xf>
    <xf numFmtId="0" fontId="10" fillId="33" borderId="23" xfId="0" applyFont="1" applyFill="1" applyBorder="1" applyAlignment="1">
      <alignment wrapText="1"/>
    </xf>
    <xf numFmtId="0" fontId="10" fillId="33" borderId="24" xfId="0" applyFont="1" applyFill="1" applyBorder="1" applyAlignment="1">
      <alignment wrapText="1"/>
    </xf>
    <xf numFmtId="49" fontId="10" fillId="33" borderId="22" xfId="0" applyNumberFormat="1" applyFont="1" applyFill="1" applyBorder="1" applyAlignment="1">
      <alignment horizontal="center" wrapText="1"/>
    </xf>
    <xf numFmtId="49" fontId="10" fillId="33" borderId="17" xfId="0" applyNumberFormat="1" applyFont="1" applyFill="1" applyBorder="1" applyAlignment="1">
      <alignment wrapText="1"/>
    </xf>
    <xf numFmtId="49" fontId="10" fillId="33" borderId="25" xfId="0" applyNumberFormat="1" applyFont="1" applyFill="1" applyBorder="1" applyAlignment="1">
      <alignment wrapText="1"/>
    </xf>
    <xf numFmtId="49" fontId="10" fillId="33" borderId="21" xfId="0" applyNumberFormat="1" applyFont="1" applyFill="1" applyBorder="1" applyAlignment="1">
      <alignment wrapText="1"/>
    </xf>
    <xf numFmtId="0" fontId="9" fillId="33" borderId="26" xfId="0" applyFont="1" applyFill="1" applyBorder="1" applyAlignment="1">
      <alignment wrapText="1"/>
    </xf>
    <xf numFmtId="49" fontId="9" fillId="33" borderId="27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wrapText="1"/>
    </xf>
    <xf numFmtId="49" fontId="9" fillId="33" borderId="30" xfId="0" applyNumberFormat="1" applyFont="1" applyFill="1" applyBorder="1" applyAlignment="1">
      <alignment horizontal="center" wrapText="1"/>
    </xf>
    <xf numFmtId="0" fontId="9" fillId="33" borderId="31" xfId="0" applyFont="1" applyFill="1" applyBorder="1" applyAlignment="1">
      <alignment wrapText="1"/>
    </xf>
    <xf numFmtId="49" fontId="9" fillId="33" borderId="15" xfId="0" applyNumberFormat="1" applyFont="1" applyFill="1" applyBorder="1" applyAlignment="1">
      <alignment wrapText="1"/>
    </xf>
    <xf numFmtId="0" fontId="3" fillId="33" borderId="32" xfId="0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0" fontId="9" fillId="33" borderId="34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36" xfId="0" applyFont="1" applyFill="1" applyBorder="1" applyAlignment="1">
      <alignment wrapText="1"/>
    </xf>
    <xf numFmtId="0" fontId="9" fillId="33" borderId="37" xfId="0" applyFont="1" applyFill="1" applyBorder="1" applyAlignment="1">
      <alignment wrapText="1"/>
    </xf>
    <xf numFmtId="2" fontId="9" fillId="33" borderId="22" xfId="0" applyNumberFormat="1" applyFont="1" applyFill="1" applyBorder="1" applyAlignment="1">
      <alignment horizontal="center" wrapText="1"/>
    </xf>
    <xf numFmtId="2" fontId="9" fillId="33" borderId="17" xfId="0" applyNumberFormat="1" applyFont="1" applyFill="1" applyBorder="1" applyAlignment="1">
      <alignment wrapText="1"/>
    </xf>
    <xf numFmtId="2" fontId="9" fillId="33" borderId="25" xfId="0" applyNumberFormat="1" applyFont="1" applyFill="1" applyBorder="1" applyAlignment="1">
      <alignment wrapText="1"/>
    </xf>
    <xf numFmtId="2" fontId="9" fillId="33" borderId="21" xfId="0" applyNumberFormat="1" applyFont="1" applyFill="1" applyBorder="1" applyAlignment="1">
      <alignment wrapText="1"/>
    </xf>
    <xf numFmtId="49" fontId="9" fillId="33" borderId="38" xfId="0" applyNumberFormat="1" applyFont="1" applyFill="1" applyBorder="1" applyAlignment="1">
      <alignment wrapText="1"/>
    </xf>
    <xf numFmtId="0" fontId="3" fillId="33" borderId="39" xfId="0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10" fillId="33" borderId="23" xfId="0" applyNumberFormat="1" applyFont="1" applyFill="1" applyBorder="1" applyAlignment="1">
      <alignment wrapText="1"/>
    </xf>
    <xf numFmtId="49" fontId="10" fillId="33" borderId="22" xfId="0" applyNumberFormat="1" applyFont="1" applyFill="1" applyBorder="1" applyAlignment="1">
      <alignment wrapText="1"/>
    </xf>
    <xf numFmtId="0" fontId="9" fillId="33" borderId="41" xfId="0" applyFont="1" applyFill="1" applyBorder="1" applyAlignment="1">
      <alignment wrapText="1"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9" fillId="33" borderId="44" xfId="0" applyFont="1" applyFill="1" applyBorder="1" applyAlignment="1">
      <alignment wrapText="1"/>
    </xf>
    <xf numFmtId="0" fontId="9" fillId="33" borderId="45" xfId="0" applyFont="1" applyFill="1" applyBorder="1" applyAlignment="1">
      <alignment wrapText="1"/>
    </xf>
    <xf numFmtId="49" fontId="9" fillId="33" borderId="36" xfId="0" applyNumberFormat="1" applyFont="1" applyFill="1" applyBorder="1" applyAlignment="1">
      <alignment wrapText="1"/>
    </xf>
    <xf numFmtId="49" fontId="9" fillId="33" borderId="22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wrapText="1"/>
    </xf>
    <xf numFmtId="49" fontId="9" fillId="33" borderId="25" xfId="0" applyNumberFormat="1" applyFont="1" applyFill="1" applyBorder="1" applyAlignment="1">
      <alignment wrapText="1"/>
    </xf>
    <xf numFmtId="49" fontId="9" fillId="33" borderId="21" xfId="0" applyNumberFormat="1" applyFont="1" applyFill="1" applyBorder="1" applyAlignment="1">
      <alignment wrapText="1"/>
    </xf>
    <xf numFmtId="49" fontId="9" fillId="33" borderId="46" xfId="0" applyNumberFormat="1" applyFont="1" applyFill="1" applyBorder="1" applyAlignment="1">
      <alignment horizontal="center" wrapText="1"/>
    </xf>
    <xf numFmtId="0" fontId="9" fillId="33" borderId="47" xfId="0" applyFont="1" applyFill="1" applyBorder="1" applyAlignment="1">
      <alignment wrapText="1"/>
    </xf>
    <xf numFmtId="0" fontId="9" fillId="33" borderId="48" xfId="0" applyFont="1" applyFill="1" applyBorder="1" applyAlignment="1">
      <alignment wrapText="1"/>
    </xf>
    <xf numFmtId="0" fontId="9" fillId="33" borderId="49" xfId="0" applyFont="1" applyFill="1" applyBorder="1" applyAlignment="1">
      <alignment wrapText="1"/>
    </xf>
    <xf numFmtId="49" fontId="10" fillId="33" borderId="24" xfId="0" applyNumberFormat="1" applyFont="1" applyFill="1" applyBorder="1" applyAlignment="1">
      <alignment wrapText="1"/>
    </xf>
    <xf numFmtId="49" fontId="10" fillId="33" borderId="36" xfId="0" applyNumberFormat="1" applyFont="1" applyFill="1" applyBorder="1" applyAlignment="1">
      <alignment wrapText="1"/>
    </xf>
    <xf numFmtId="49" fontId="10" fillId="33" borderId="37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 horizontal="justify" vertical="top" wrapText="1"/>
    </xf>
    <xf numFmtId="49" fontId="9" fillId="33" borderId="30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39" xfId="0" applyFont="1" applyFill="1" applyBorder="1" applyAlignment="1">
      <alignment horizontal="justify" vertical="top" wrapText="1"/>
    </xf>
    <xf numFmtId="49" fontId="9" fillId="33" borderId="12" xfId="0" applyNumberFormat="1" applyFont="1" applyFill="1" applyBorder="1" applyAlignment="1">
      <alignment horizontal="center" wrapText="1"/>
    </xf>
    <xf numFmtId="49" fontId="10" fillId="33" borderId="27" xfId="0" applyNumberFormat="1" applyFont="1" applyFill="1" applyBorder="1" applyAlignment="1">
      <alignment wrapText="1"/>
    </xf>
    <xf numFmtId="49" fontId="10" fillId="33" borderId="28" xfId="0" applyNumberFormat="1" applyFont="1" applyFill="1" applyBorder="1" applyAlignment="1">
      <alignment wrapText="1"/>
    </xf>
    <xf numFmtId="0" fontId="9" fillId="33" borderId="27" xfId="0" applyNumberFormat="1" applyFont="1" applyFill="1" applyBorder="1" applyAlignment="1">
      <alignment wrapText="1"/>
    </xf>
    <xf numFmtId="0" fontId="3" fillId="33" borderId="28" xfId="0" applyFont="1" applyFill="1" applyBorder="1" applyAlignment="1">
      <alignment horizontal="left" wrapText="1"/>
    </xf>
    <xf numFmtId="0" fontId="9" fillId="33" borderId="27" xfId="0" applyFont="1" applyFill="1" applyBorder="1" applyAlignment="1">
      <alignment wrapText="1"/>
    </xf>
    <xf numFmtId="0" fontId="9" fillId="33" borderId="30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left" vertical="top" wrapText="1"/>
    </xf>
    <xf numFmtId="0" fontId="9" fillId="33" borderId="38" xfId="0" applyFont="1" applyFill="1" applyBorder="1" applyAlignment="1">
      <alignment wrapText="1"/>
    </xf>
    <xf numFmtId="0" fontId="3" fillId="33" borderId="39" xfId="0" applyFont="1" applyFill="1" applyBorder="1" applyAlignment="1">
      <alignment horizontal="left"/>
    </xf>
    <xf numFmtId="0" fontId="9" fillId="33" borderId="46" xfId="0" applyFont="1" applyFill="1" applyBorder="1" applyAlignment="1">
      <alignment horizontal="center"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center" wrapText="1"/>
    </xf>
    <xf numFmtId="0" fontId="9" fillId="33" borderId="26" xfId="0" applyFont="1" applyFill="1" applyBorder="1" applyAlignment="1">
      <alignment horizontal="center" wrapText="1"/>
    </xf>
    <xf numFmtId="165" fontId="9" fillId="33" borderId="26" xfId="0" applyNumberFormat="1" applyFont="1" applyFill="1" applyBorder="1" applyAlignment="1">
      <alignment horizontal="center" wrapText="1"/>
    </xf>
    <xf numFmtId="0" fontId="9" fillId="33" borderId="44" xfId="0" applyFont="1" applyFill="1" applyBorder="1" applyAlignment="1">
      <alignment horizontal="center" wrapText="1"/>
    </xf>
    <xf numFmtId="165" fontId="9" fillId="33" borderId="44" xfId="0" applyNumberFormat="1" applyFont="1" applyFill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wrapText="1"/>
    </xf>
    <xf numFmtId="49" fontId="9" fillId="33" borderId="53" xfId="0" applyNumberFormat="1" applyFont="1" applyFill="1" applyBorder="1" applyAlignment="1">
      <alignment wrapText="1"/>
    </xf>
    <xf numFmtId="49" fontId="9" fillId="33" borderId="53" xfId="0" applyNumberFormat="1" applyFont="1" applyFill="1" applyBorder="1" applyAlignment="1">
      <alignment horizontal="center" wrapText="1"/>
    </xf>
    <xf numFmtId="49" fontId="9" fillId="33" borderId="54" xfId="0" applyNumberFormat="1" applyFont="1" applyFill="1" applyBorder="1" applyAlignment="1">
      <alignment horizontal="center" wrapText="1"/>
    </xf>
    <xf numFmtId="0" fontId="9" fillId="33" borderId="45" xfId="0" applyFont="1" applyFill="1" applyBorder="1" applyAlignment="1">
      <alignment horizontal="center" wrapText="1"/>
    </xf>
    <xf numFmtId="165" fontId="9" fillId="33" borderId="45" xfId="0" applyNumberFormat="1" applyFont="1" applyFill="1" applyBorder="1" applyAlignment="1">
      <alignment horizontal="center" wrapText="1"/>
    </xf>
    <xf numFmtId="165" fontId="9" fillId="33" borderId="55" xfId="0" applyNumberFormat="1" applyFont="1" applyFill="1" applyBorder="1" applyAlignment="1">
      <alignment horizontal="center" wrapText="1"/>
    </xf>
    <xf numFmtId="165" fontId="9" fillId="33" borderId="56" xfId="0" applyNumberFormat="1" applyFont="1" applyFill="1" applyBorder="1" applyAlignment="1">
      <alignment horizontal="center" wrapText="1"/>
    </xf>
    <xf numFmtId="165" fontId="9" fillId="33" borderId="51" xfId="0" applyNumberFormat="1" applyFont="1" applyFill="1" applyBorder="1" applyAlignment="1">
      <alignment horizontal="center" wrapText="1"/>
    </xf>
    <xf numFmtId="165" fontId="9" fillId="33" borderId="57" xfId="0" applyNumberFormat="1" applyFont="1" applyFill="1" applyBorder="1" applyAlignment="1">
      <alignment horizontal="center" wrapText="1"/>
    </xf>
    <xf numFmtId="165" fontId="9" fillId="33" borderId="13" xfId="0" applyNumberFormat="1" applyFont="1" applyFill="1" applyBorder="1" applyAlignment="1">
      <alignment horizontal="center" wrapText="1"/>
    </xf>
    <xf numFmtId="165" fontId="9" fillId="33" borderId="58" xfId="0" applyNumberFormat="1" applyFont="1" applyFill="1" applyBorder="1" applyAlignment="1">
      <alignment horizontal="center" wrapText="1"/>
    </xf>
    <xf numFmtId="1" fontId="9" fillId="33" borderId="26" xfId="0" applyNumberFormat="1" applyFont="1" applyFill="1" applyBorder="1" applyAlignment="1">
      <alignment horizontal="center" wrapText="1"/>
    </xf>
    <xf numFmtId="1" fontId="9" fillId="33" borderId="44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49" fontId="10" fillId="33" borderId="21" xfId="0" applyNumberFormat="1" applyFont="1" applyFill="1" applyBorder="1" applyAlignment="1">
      <alignment horizontal="center" wrapText="1"/>
    </xf>
    <xf numFmtId="0" fontId="9" fillId="33" borderId="45" xfId="0" applyNumberFormat="1" applyFont="1" applyFill="1" applyBorder="1" applyAlignment="1">
      <alignment horizontal="center" wrapText="1"/>
    </xf>
    <xf numFmtId="0" fontId="10" fillId="33" borderId="22" xfId="0" applyNumberFormat="1" applyFont="1" applyFill="1" applyBorder="1" applyAlignment="1">
      <alignment horizontal="center" wrapText="1"/>
    </xf>
    <xf numFmtId="168" fontId="9" fillId="33" borderId="21" xfId="0" applyNumberFormat="1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168" fontId="9" fillId="33" borderId="51" xfId="0" applyNumberFormat="1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49" fontId="9" fillId="33" borderId="21" xfId="0" applyNumberFormat="1" applyFont="1" applyFill="1" applyBorder="1" applyAlignment="1">
      <alignment horizontal="center" wrapText="1"/>
    </xf>
    <xf numFmtId="0" fontId="9" fillId="33" borderId="45" xfId="0" applyNumberFormat="1" applyFont="1" applyFill="1" applyBorder="1" applyAlignment="1">
      <alignment wrapText="1"/>
    </xf>
    <xf numFmtId="0" fontId="9" fillId="33" borderId="54" xfId="0" applyNumberFormat="1" applyFont="1" applyFill="1" applyBorder="1" applyAlignment="1">
      <alignment horizontal="center" wrapText="1"/>
    </xf>
    <xf numFmtId="0" fontId="9" fillId="33" borderId="49" xfId="0" applyNumberFormat="1" applyFont="1" applyFill="1" applyBorder="1" applyAlignment="1">
      <alignment wrapText="1"/>
    </xf>
    <xf numFmtId="0" fontId="9" fillId="33" borderId="53" xfId="0" applyNumberFormat="1" applyFont="1" applyFill="1" applyBorder="1" applyAlignment="1">
      <alignment horizontal="center" wrapText="1"/>
    </xf>
    <xf numFmtId="0" fontId="9" fillId="33" borderId="53" xfId="0" applyNumberFormat="1" applyFont="1" applyFill="1" applyBorder="1" applyAlignment="1">
      <alignment wrapText="1"/>
    </xf>
    <xf numFmtId="0" fontId="9" fillId="33" borderId="59" xfId="0" applyFont="1" applyFill="1" applyBorder="1" applyAlignment="1">
      <alignment wrapText="1"/>
    </xf>
    <xf numFmtId="0" fontId="10" fillId="34" borderId="6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49" fontId="7" fillId="34" borderId="22" xfId="0" applyNumberFormat="1" applyFont="1" applyFill="1" applyBorder="1" applyAlignment="1">
      <alignment horizontal="center" wrapText="1"/>
    </xf>
    <xf numFmtId="49" fontId="10" fillId="34" borderId="22" xfId="0" applyNumberFormat="1" applyFont="1" applyFill="1" applyBorder="1" applyAlignment="1">
      <alignment horizontal="center" wrapText="1"/>
    </xf>
    <xf numFmtId="49" fontId="9" fillId="34" borderId="29" xfId="0" applyNumberFormat="1" applyFont="1" applyFill="1" applyBorder="1" applyAlignment="1">
      <alignment horizontal="center" wrapText="1"/>
    </xf>
    <xf numFmtId="49" fontId="9" fillId="34" borderId="30" xfId="0" applyNumberFormat="1" applyFont="1" applyFill="1" applyBorder="1" applyAlignment="1">
      <alignment horizontal="center" wrapText="1"/>
    </xf>
    <xf numFmtId="49" fontId="9" fillId="34" borderId="33" xfId="0" applyNumberFormat="1" applyFont="1" applyFill="1" applyBorder="1" applyAlignment="1">
      <alignment horizontal="center" wrapText="1"/>
    </xf>
    <xf numFmtId="2" fontId="9" fillId="34" borderId="22" xfId="0" applyNumberFormat="1" applyFont="1" applyFill="1" applyBorder="1" applyAlignment="1">
      <alignment horizontal="center" wrapText="1"/>
    </xf>
    <xf numFmtId="49" fontId="9" fillId="34" borderId="40" xfId="0" applyNumberFormat="1" applyFont="1" applyFill="1" applyBorder="1" applyAlignment="1">
      <alignment horizontal="center" wrapText="1"/>
    </xf>
    <xf numFmtId="49" fontId="9" fillId="34" borderId="22" xfId="0" applyNumberFormat="1" applyFont="1" applyFill="1" applyBorder="1" applyAlignment="1">
      <alignment horizontal="center" wrapText="1"/>
    </xf>
    <xf numFmtId="49" fontId="9" fillId="34" borderId="46" xfId="0" applyNumberFormat="1" applyFont="1" applyFill="1" applyBorder="1" applyAlignment="1">
      <alignment horizontal="center" wrapText="1"/>
    </xf>
    <xf numFmtId="49" fontId="9" fillId="34" borderId="12" xfId="0" applyNumberFormat="1" applyFont="1" applyFill="1" applyBorder="1" applyAlignment="1">
      <alignment horizontal="center" wrapText="1"/>
    </xf>
    <xf numFmtId="0" fontId="9" fillId="34" borderId="30" xfId="0" applyFont="1" applyFill="1" applyBorder="1" applyAlignment="1">
      <alignment horizontal="center" wrapText="1"/>
    </xf>
    <xf numFmtId="0" fontId="9" fillId="34" borderId="46" xfId="0" applyFont="1" applyFill="1" applyBorder="1" applyAlignment="1">
      <alignment horizontal="center" wrapText="1"/>
    </xf>
    <xf numFmtId="0" fontId="9" fillId="33" borderId="59" xfId="0" applyFont="1" applyFill="1" applyBorder="1" applyAlignment="1">
      <alignment horizontal="center" wrapText="1"/>
    </xf>
    <xf numFmtId="0" fontId="7" fillId="33" borderId="22" xfId="0" applyNumberFormat="1" applyFont="1" applyFill="1" applyBorder="1" applyAlignment="1">
      <alignment horizontal="center" wrapText="1"/>
    </xf>
    <xf numFmtId="49" fontId="10" fillId="33" borderId="61" xfId="0" applyNumberFormat="1" applyFont="1" applyFill="1" applyBorder="1" applyAlignment="1">
      <alignment wrapText="1"/>
    </xf>
    <xf numFmtId="49" fontId="10" fillId="33" borderId="62" xfId="0" applyNumberFormat="1" applyFont="1" applyFill="1" applyBorder="1" applyAlignment="1">
      <alignment wrapText="1"/>
    </xf>
    <xf numFmtId="49" fontId="10" fillId="33" borderId="63" xfId="0" applyNumberFormat="1" applyFont="1" applyFill="1" applyBorder="1" applyAlignment="1">
      <alignment wrapText="1"/>
    </xf>
    <xf numFmtId="49" fontId="10" fillId="33" borderId="63" xfId="0" applyNumberFormat="1" applyFont="1" applyFill="1" applyBorder="1" applyAlignment="1">
      <alignment horizontal="center" wrapText="1"/>
    </xf>
    <xf numFmtId="49" fontId="10" fillId="34" borderId="63" xfId="0" applyNumberFormat="1" applyFont="1" applyFill="1" applyBorder="1" applyAlignment="1">
      <alignment horizontal="center" wrapText="1"/>
    </xf>
    <xf numFmtId="49" fontId="9" fillId="33" borderId="23" xfId="0" applyNumberFormat="1" applyFont="1" applyFill="1" applyBorder="1" applyAlignment="1">
      <alignment wrapText="1"/>
    </xf>
    <xf numFmtId="0" fontId="3" fillId="33" borderId="24" xfId="0" applyFont="1" applyFill="1" applyBorder="1" applyAlignment="1">
      <alignment horizontal="center" wrapText="1"/>
    </xf>
    <xf numFmtId="49" fontId="9" fillId="33" borderId="60" xfId="0" applyNumberFormat="1" applyFont="1" applyFill="1" applyBorder="1" applyAlignment="1">
      <alignment horizontal="center" wrapText="1"/>
    </xf>
    <xf numFmtId="49" fontId="10" fillId="33" borderId="64" xfId="0" applyNumberFormat="1" applyFont="1" applyFill="1" applyBorder="1" applyAlignment="1">
      <alignment wrapText="1"/>
    </xf>
    <xf numFmtId="49" fontId="10" fillId="33" borderId="64" xfId="0" applyNumberFormat="1" applyFont="1" applyFill="1" applyBorder="1" applyAlignment="1">
      <alignment horizontal="center" wrapText="1"/>
    </xf>
    <xf numFmtId="49" fontId="10" fillId="33" borderId="45" xfId="0" applyNumberFormat="1" applyFont="1" applyFill="1" applyBorder="1" applyAlignment="1">
      <alignment wrapText="1"/>
    </xf>
    <xf numFmtId="0" fontId="10" fillId="34" borderId="64" xfId="0" applyNumberFormat="1" applyFont="1" applyFill="1" applyBorder="1" applyAlignment="1">
      <alignment horizontal="center" wrapText="1"/>
    </xf>
    <xf numFmtId="0" fontId="9" fillId="34" borderId="33" xfId="0" applyNumberFormat="1" applyFont="1" applyFill="1" applyBorder="1" applyAlignment="1">
      <alignment horizontal="center" wrapText="1"/>
    </xf>
    <xf numFmtId="0" fontId="10" fillId="34" borderId="22" xfId="0" applyNumberFormat="1" applyFont="1" applyFill="1" applyBorder="1" applyAlignment="1">
      <alignment horizontal="center" wrapText="1"/>
    </xf>
    <xf numFmtId="165" fontId="9" fillId="33" borderId="12" xfId="0" applyNumberFormat="1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left" wrapText="1"/>
    </xf>
    <xf numFmtId="0" fontId="9" fillId="33" borderId="26" xfId="0" applyFont="1" applyFill="1" applyBorder="1" applyAlignment="1">
      <alignment wrapText="1"/>
    </xf>
    <xf numFmtId="0" fontId="9" fillId="33" borderId="31" xfId="0" applyFont="1" applyFill="1" applyBorder="1" applyAlignment="1">
      <alignment wrapText="1"/>
    </xf>
    <xf numFmtId="0" fontId="9" fillId="33" borderId="65" xfId="0" applyFont="1" applyFill="1" applyBorder="1" applyAlignment="1">
      <alignment wrapText="1"/>
    </xf>
    <xf numFmtId="0" fontId="9" fillId="33" borderId="66" xfId="0" applyFont="1" applyFill="1" applyBorder="1" applyAlignment="1">
      <alignment wrapText="1"/>
    </xf>
    <xf numFmtId="0" fontId="9" fillId="33" borderId="67" xfId="0" applyFont="1" applyFill="1" applyBorder="1" applyAlignment="1">
      <alignment wrapText="1"/>
    </xf>
    <xf numFmtId="0" fontId="9" fillId="35" borderId="68" xfId="0" applyFont="1" applyFill="1" applyBorder="1" applyAlignment="1">
      <alignment wrapText="1"/>
    </xf>
    <xf numFmtId="0" fontId="9" fillId="35" borderId="53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3" borderId="69" xfId="0" applyFont="1" applyFill="1" applyBorder="1" applyAlignment="1">
      <alignment wrapText="1"/>
    </xf>
    <xf numFmtId="0" fontId="9" fillId="33" borderId="64" xfId="0" applyFont="1" applyFill="1" applyBorder="1" applyAlignment="1">
      <alignment wrapText="1"/>
    </xf>
    <xf numFmtId="0" fontId="9" fillId="33" borderId="59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12" fillId="0" borderId="70" xfId="0" applyFont="1" applyBorder="1" applyAlignment="1">
      <alignment wrapText="1"/>
    </xf>
    <xf numFmtId="0" fontId="9" fillId="0" borderId="71" xfId="0" applyFont="1" applyBorder="1" applyAlignment="1">
      <alignment wrapText="1"/>
    </xf>
    <xf numFmtId="0" fontId="2" fillId="0" borderId="72" xfId="0" applyFont="1" applyBorder="1" applyAlignment="1">
      <alignment horizontal="center" vertical="top" wrapText="1"/>
    </xf>
    <xf numFmtId="0" fontId="9" fillId="0" borderId="57" xfId="0" applyFont="1" applyBorder="1" applyAlignment="1">
      <alignment horizontal="center" wrapText="1"/>
    </xf>
    <xf numFmtId="0" fontId="2" fillId="0" borderId="7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10" fillId="0" borderId="76" xfId="0" applyFont="1" applyBorder="1" applyAlignment="1">
      <alignment horizontal="center" wrapText="1"/>
    </xf>
    <xf numFmtId="0" fontId="4" fillId="33" borderId="77" xfId="0" applyFont="1" applyFill="1" applyBorder="1" applyAlignment="1">
      <alignment horizontal="left" vertical="distributed"/>
    </xf>
    <xf numFmtId="0" fontId="9" fillId="33" borderId="26" xfId="0" applyFont="1" applyFill="1" applyBorder="1" applyAlignment="1">
      <alignment/>
    </xf>
    <xf numFmtId="0" fontId="9" fillId="33" borderId="47" xfId="0" applyFont="1" applyFill="1" applyBorder="1" applyAlignment="1">
      <alignment/>
    </xf>
    <xf numFmtId="0" fontId="9" fillId="33" borderId="75" xfId="0" applyFont="1" applyFill="1" applyBorder="1" applyAlignment="1">
      <alignment wrapText="1"/>
    </xf>
    <xf numFmtId="0" fontId="9" fillId="33" borderId="78" xfId="0" applyFont="1" applyFill="1" applyBorder="1" applyAlignment="1">
      <alignment wrapText="1"/>
    </xf>
    <xf numFmtId="0" fontId="9" fillId="33" borderId="79" xfId="0" applyFont="1" applyFill="1" applyBorder="1" applyAlignment="1">
      <alignment wrapText="1"/>
    </xf>
    <xf numFmtId="0" fontId="9" fillId="33" borderId="80" xfId="0" applyFont="1" applyFill="1" applyBorder="1" applyAlignment="1">
      <alignment wrapText="1"/>
    </xf>
    <xf numFmtId="16" fontId="9" fillId="2" borderId="54" xfId="0" applyNumberFormat="1" applyFont="1" applyFill="1" applyBorder="1" applyAlignment="1">
      <alignment wrapText="1"/>
    </xf>
    <xf numFmtId="0" fontId="9" fillId="2" borderId="53" xfId="0" applyFont="1" applyFill="1" applyBorder="1" applyAlignment="1">
      <alignment wrapText="1"/>
    </xf>
    <xf numFmtId="0" fontId="9" fillId="2" borderId="81" xfId="0" applyFont="1" applyFill="1" applyBorder="1" applyAlignment="1">
      <alignment wrapText="1"/>
    </xf>
    <xf numFmtId="0" fontId="6" fillId="33" borderId="72" xfId="0" applyFont="1" applyFill="1" applyBorder="1" applyAlignment="1">
      <alignment horizontal="left" wrapText="1"/>
    </xf>
    <xf numFmtId="0" fontId="9" fillId="33" borderId="57" xfId="0" applyFont="1" applyFill="1" applyBorder="1" applyAlignment="1">
      <alignment horizontal="left" wrapText="1"/>
    </xf>
    <xf numFmtId="0" fontId="9" fillId="33" borderId="55" xfId="0" applyFont="1" applyFill="1" applyBorder="1" applyAlignment="1">
      <alignment horizontal="left" wrapText="1"/>
    </xf>
    <xf numFmtId="0" fontId="4" fillId="33" borderId="77" xfId="0" applyFont="1" applyFill="1" applyBorder="1" applyAlignment="1">
      <alignment horizontal="left" wrapText="1"/>
    </xf>
    <xf numFmtId="0" fontId="9" fillId="33" borderId="47" xfId="0" applyFont="1" applyFill="1" applyBorder="1" applyAlignment="1">
      <alignment wrapText="1"/>
    </xf>
    <xf numFmtId="0" fontId="6" fillId="33" borderId="57" xfId="0" applyFont="1" applyFill="1" applyBorder="1" applyAlignment="1">
      <alignment horizontal="left" wrapText="1"/>
    </xf>
    <xf numFmtId="0" fontId="9" fillId="33" borderId="41" xfId="0" applyFont="1" applyFill="1" applyBorder="1" applyAlignment="1">
      <alignment horizontal="left" wrapText="1"/>
    </xf>
    <xf numFmtId="0" fontId="9" fillId="2" borderId="54" xfId="0" applyFont="1" applyFill="1" applyBorder="1" applyAlignment="1">
      <alignment wrapText="1"/>
    </xf>
    <xf numFmtId="0" fontId="6" fillId="33" borderId="26" xfId="0" applyFont="1" applyFill="1" applyBorder="1" applyAlignment="1">
      <alignment horizontal="justify" wrapText="1"/>
    </xf>
    <xf numFmtId="0" fontId="14" fillId="33" borderId="65" xfId="0" applyFont="1" applyFill="1" applyBorder="1" applyAlignment="1">
      <alignment vertical="top" wrapText="1"/>
    </xf>
    <xf numFmtId="0" fontId="9" fillId="33" borderId="73" xfId="0" applyFont="1" applyFill="1" applyBorder="1" applyAlignment="1">
      <alignment wrapText="1"/>
    </xf>
    <xf numFmtId="0" fontId="9" fillId="33" borderId="82" xfId="0" applyFont="1" applyFill="1" applyBorder="1" applyAlignment="1">
      <alignment wrapText="1"/>
    </xf>
    <xf numFmtId="0" fontId="10" fillId="33" borderId="72" xfId="0" applyFont="1" applyFill="1" applyBorder="1" applyAlignment="1">
      <alignment horizontal="left" vertical="top" wrapText="1"/>
    </xf>
    <xf numFmtId="0" fontId="9" fillId="33" borderId="55" xfId="0" applyFont="1" applyFill="1" applyBorder="1" applyAlignment="1">
      <alignment wrapText="1"/>
    </xf>
    <xf numFmtId="16" fontId="9" fillId="2" borderId="11" xfId="0" applyNumberFormat="1" applyFont="1" applyFill="1" applyBorder="1" applyAlignment="1">
      <alignment wrapText="1"/>
    </xf>
    <xf numFmtId="0" fontId="9" fillId="2" borderId="60" xfId="0" applyFont="1" applyFill="1" applyBorder="1" applyAlignment="1">
      <alignment wrapText="1"/>
    </xf>
    <xf numFmtId="0" fontId="14" fillId="33" borderId="70" xfId="0" applyFont="1" applyFill="1" applyBorder="1" applyAlignment="1">
      <alignment vertical="top" wrapText="1"/>
    </xf>
    <xf numFmtId="0" fontId="9" fillId="33" borderId="83" xfId="0" applyFont="1" applyFill="1" applyBorder="1" applyAlignment="1">
      <alignment wrapText="1"/>
    </xf>
    <xf numFmtId="0" fontId="10" fillId="33" borderId="41" xfId="0" applyFont="1" applyFill="1" applyBorder="1" applyAlignment="1">
      <alignment horizontal="left" vertical="top" wrapText="1"/>
    </xf>
    <xf numFmtId="49" fontId="9" fillId="2" borderId="53" xfId="0" applyNumberFormat="1" applyFont="1" applyFill="1" applyBorder="1" applyAlignment="1">
      <alignment wrapText="1"/>
    </xf>
    <xf numFmtId="49" fontId="9" fillId="2" borderId="81" xfId="0" applyNumberFormat="1" applyFont="1" applyFill="1" applyBorder="1" applyAlignment="1">
      <alignment wrapText="1"/>
    </xf>
    <xf numFmtId="0" fontId="9" fillId="33" borderId="72" xfId="0" applyFont="1" applyFill="1" applyBorder="1" applyAlignment="1">
      <alignment wrapText="1"/>
    </xf>
    <xf numFmtId="0" fontId="9" fillId="33" borderId="57" xfId="0" applyFont="1" applyFill="1" applyBorder="1" applyAlignment="1">
      <alignment wrapText="1"/>
    </xf>
    <xf numFmtId="0" fontId="6" fillId="33" borderId="72" xfId="0" applyFont="1" applyFill="1" applyBorder="1" applyAlignment="1">
      <alignment horizontal="justify" wrapText="1"/>
    </xf>
    <xf numFmtId="0" fontId="6" fillId="33" borderId="57" xfId="0" applyFont="1" applyFill="1" applyBorder="1" applyAlignment="1">
      <alignment horizontal="justify" wrapText="1"/>
    </xf>
    <xf numFmtId="0" fontId="6" fillId="33" borderId="55" xfId="0" applyFont="1" applyFill="1" applyBorder="1" applyAlignment="1">
      <alignment horizontal="justify" wrapText="1"/>
    </xf>
    <xf numFmtId="0" fontId="9" fillId="33" borderId="63" xfId="0" applyFont="1" applyFill="1" applyBorder="1" applyAlignment="1">
      <alignment wrapText="1"/>
    </xf>
    <xf numFmtId="0" fontId="9" fillId="33" borderId="62" xfId="0" applyFont="1" applyFill="1" applyBorder="1" applyAlignment="1">
      <alignment wrapText="1"/>
    </xf>
    <xf numFmtId="0" fontId="9" fillId="33" borderId="5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84" xfId="0" applyFont="1" applyFill="1" applyBorder="1" applyAlignment="1">
      <alignment wrapText="1"/>
    </xf>
    <xf numFmtId="0" fontId="9" fillId="0" borderId="6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="80" zoomScaleNormal="80" zoomScalePageLayoutView="0" workbookViewId="0" topLeftCell="A1">
      <selection activeCell="A1" sqref="A1:L3"/>
    </sheetView>
  </sheetViews>
  <sheetFormatPr defaultColWidth="9.140625" defaultRowHeight="15"/>
  <cols>
    <col min="1" max="1" width="10.28125" style="1" customWidth="1"/>
    <col min="2" max="2" width="11.28125" style="1" customWidth="1"/>
    <col min="3" max="4" width="24.28125" style="1" customWidth="1"/>
    <col min="5" max="5" width="6.7109375" style="1" customWidth="1"/>
    <col min="6" max="6" width="8.57421875" style="1" customWidth="1"/>
    <col min="7" max="7" width="16.8515625" style="1" customWidth="1"/>
    <col min="8" max="8" width="14.28125" style="18" customWidth="1"/>
    <col min="9" max="9" width="14.00390625" style="18" customWidth="1"/>
    <col min="10" max="10" width="15.00390625" style="1" customWidth="1"/>
    <col min="11" max="11" width="16.00390625" style="1" customWidth="1"/>
    <col min="12" max="12" width="14.421875" style="1" customWidth="1"/>
    <col min="13" max="13" width="13.8515625" style="1" customWidth="1"/>
    <col min="14" max="16384" width="9.140625" style="1" customWidth="1"/>
  </cols>
  <sheetData>
    <row r="1" spans="1:12" ht="13.5">
      <c r="A1" s="173" t="s">
        <v>165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3.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26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ht="14.25" thickBot="1"/>
    <row r="5" spans="1:13" s="2" customFormat="1" ht="14.25" thickBot="1">
      <c r="A5" s="5"/>
      <c r="B5" s="174" t="s">
        <v>0</v>
      </c>
      <c r="C5" s="176" t="s">
        <v>1</v>
      </c>
      <c r="D5" s="178" t="s">
        <v>2</v>
      </c>
      <c r="E5" s="180" t="s">
        <v>3</v>
      </c>
      <c r="F5" s="181"/>
      <c r="G5" s="182"/>
      <c r="H5" s="180" t="s">
        <v>4</v>
      </c>
      <c r="I5" s="181"/>
      <c r="J5" s="181"/>
      <c r="K5" s="181"/>
      <c r="L5" s="181"/>
      <c r="M5" s="114"/>
    </row>
    <row r="6" spans="1:13" s="2" customFormat="1" ht="14.25" thickBot="1">
      <c r="A6" s="6" t="s">
        <v>7</v>
      </c>
      <c r="B6" s="175"/>
      <c r="C6" s="177"/>
      <c r="D6" s="179"/>
      <c r="E6" s="8" t="s">
        <v>2</v>
      </c>
      <c r="F6" s="9" t="s">
        <v>6</v>
      </c>
      <c r="G6" s="7" t="s">
        <v>5</v>
      </c>
      <c r="H6" s="98">
        <v>2017</v>
      </c>
      <c r="I6" s="95">
        <v>2018</v>
      </c>
      <c r="J6" s="130">
        <v>2019</v>
      </c>
      <c r="K6" s="96">
        <v>2020</v>
      </c>
      <c r="L6" s="97">
        <v>2021</v>
      </c>
      <c r="M6" s="98">
        <v>2022</v>
      </c>
    </row>
    <row r="7" spans="1:13" s="3" customFormat="1" ht="18" customHeight="1" thickBot="1">
      <c r="A7" s="10">
        <v>1</v>
      </c>
      <c r="B7" s="11">
        <v>2</v>
      </c>
      <c r="C7" s="12">
        <v>3</v>
      </c>
      <c r="D7" s="13">
        <v>4</v>
      </c>
      <c r="E7" s="14">
        <v>5</v>
      </c>
      <c r="F7" s="15">
        <v>6</v>
      </c>
      <c r="G7" s="16">
        <v>7</v>
      </c>
      <c r="H7" s="15">
        <v>12</v>
      </c>
      <c r="I7" s="19">
        <v>8</v>
      </c>
      <c r="J7" s="131">
        <v>9</v>
      </c>
      <c r="K7" s="16">
        <v>10</v>
      </c>
      <c r="L7" s="17">
        <v>11</v>
      </c>
      <c r="M7" s="15">
        <v>12</v>
      </c>
    </row>
    <row r="8" spans="1:13" ht="124.5" customHeight="1" thickBot="1">
      <c r="A8" s="4">
        <v>1</v>
      </c>
      <c r="B8" s="20" t="s">
        <v>8</v>
      </c>
      <c r="C8" s="21" t="s">
        <v>9</v>
      </c>
      <c r="D8" s="22" t="s">
        <v>87</v>
      </c>
      <c r="E8" s="23" t="s">
        <v>11</v>
      </c>
      <c r="F8" s="24" t="s">
        <v>11</v>
      </c>
      <c r="G8" s="25" t="s">
        <v>11</v>
      </c>
      <c r="H8" s="99">
        <f>H9+H14+H16+H21+H27+H33+H37+H41+H59+H62+H78</f>
        <v>1635.2160500000002</v>
      </c>
      <c r="I8" s="145">
        <f>I9+I14+I16+I21+I27+I33+I37+I41+I59+I62+I78</f>
        <v>3606.8789400000005</v>
      </c>
      <c r="J8" s="132">
        <f>J9+J14+J16+J21+J27+J33+J37+J41+J59+J62+J78+J70</f>
        <v>4897.56237</v>
      </c>
      <c r="K8" s="26">
        <f>K9+K14+K16+K21+K27+K33+K37+K41+K59+K62+K78</f>
        <v>2561.00874</v>
      </c>
      <c r="L8" s="26">
        <f>L9+L14+L16+L21+L27+L33+L37+L41+L59+L62+L78</f>
        <v>2561.00874</v>
      </c>
      <c r="M8" s="99">
        <f>M9+M14+M16+M21+M27+M33+M37+M41+M59+M62+M78</f>
        <v>2561.00874</v>
      </c>
    </row>
    <row r="9" spans="1:13" ht="14.25" thickBot="1">
      <c r="A9" s="167" t="s">
        <v>10</v>
      </c>
      <c r="B9" s="202" t="s">
        <v>92</v>
      </c>
      <c r="C9" s="211" t="s">
        <v>91</v>
      </c>
      <c r="D9" s="170" t="s">
        <v>87</v>
      </c>
      <c r="E9" s="27" t="s">
        <v>109</v>
      </c>
      <c r="F9" s="28" t="s">
        <v>11</v>
      </c>
      <c r="G9" s="29" t="s">
        <v>11</v>
      </c>
      <c r="H9" s="115">
        <f aca="true" t="shared" si="0" ref="H9:M9">H10+H11+H13</f>
        <v>544.8430000000001</v>
      </c>
      <c r="I9" s="30">
        <f>I10+I11+I13+I12</f>
        <v>860.9058600000001</v>
      </c>
      <c r="J9" s="133">
        <f>J10+J11+J13+J12</f>
        <v>1055.6888</v>
      </c>
      <c r="K9" s="31">
        <f t="shared" si="0"/>
        <v>957.588</v>
      </c>
      <c r="L9" s="32">
        <f t="shared" si="0"/>
        <v>957.588</v>
      </c>
      <c r="M9" s="33">
        <f t="shared" si="0"/>
        <v>957.588</v>
      </c>
    </row>
    <row r="10" spans="1:13" ht="15">
      <c r="A10" s="168"/>
      <c r="B10" s="165"/>
      <c r="C10" s="162"/>
      <c r="D10" s="171"/>
      <c r="E10" s="27" t="s">
        <v>109</v>
      </c>
      <c r="F10" s="35" t="s">
        <v>12</v>
      </c>
      <c r="G10" s="36" t="s">
        <v>13</v>
      </c>
      <c r="H10" s="37" t="s">
        <v>126</v>
      </c>
      <c r="I10" s="37" t="s">
        <v>130</v>
      </c>
      <c r="J10" s="134" t="s">
        <v>143</v>
      </c>
      <c r="K10" s="38" t="s">
        <v>112</v>
      </c>
      <c r="L10" s="38" t="s">
        <v>112</v>
      </c>
      <c r="M10" s="38" t="s">
        <v>112</v>
      </c>
    </row>
    <row r="11" spans="1:13" ht="15">
      <c r="A11" s="168"/>
      <c r="B11" s="165"/>
      <c r="C11" s="162"/>
      <c r="D11" s="171"/>
      <c r="E11" s="27" t="s">
        <v>109</v>
      </c>
      <c r="F11" s="35" t="s">
        <v>14</v>
      </c>
      <c r="G11" s="36" t="s">
        <v>15</v>
      </c>
      <c r="H11" s="91">
        <v>405.33544</v>
      </c>
      <c r="I11" s="39" t="s">
        <v>131</v>
      </c>
      <c r="J11" s="135" t="s">
        <v>157</v>
      </c>
      <c r="K11" s="34">
        <v>584.588</v>
      </c>
      <c r="L11" s="34">
        <v>584.588</v>
      </c>
      <c r="M11" s="34">
        <v>584.588</v>
      </c>
    </row>
    <row r="12" spans="1:13" ht="15">
      <c r="A12" s="169"/>
      <c r="B12" s="166"/>
      <c r="C12" s="163"/>
      <c r="D12" s="172"/>
      <c r="E12" s="27" t="s">
        <v>109</v>
      </c>
      <c r="F12" s="41" t="s">
        <v>14</v>
      </c>
      <c r="G12" s="42" t="s">
        <v>141</v>
      </c>
      <c r="H12" s="144"/>
      <c r="I12" s="43" t="s">
        <v>142</v>
      </c>
      <c r="J12" s="158" t="s">
        <v>144</v>
      </c>
      <c r="K12" s="40"/>
      <c r="L12" s="44"/>
      <c r="M12" s="129"/>
    </row>
    <row r="13" spans="1:13" ht="71.25" customHeight="1" thickBot="1">
      <c r="A13" s="169"/>
      <c r="B13" s="166"/>
      <c r="C13" s="163"/>
      <c r="D13" s="172"/>
      <c r="E13" s="27" t="s">
        <v>109</v>
      </c>
      <c r="F13" s="41" t="s">
        <v>14</v>
      </c>
      <c r="G13" s="42" t="s">
        <v>16</v>
      </c>
      <c r="H13" s="119">
        <v>2</v>
      </c>
      <c r="I13" s="43" t="s">
        <v>76</v>
      </c>
      <c r="J13" s="136" t="s">
        <v>76</v>
      </c>
      <c r="K13" s="40">
        <v>2</v>
      </c>
      <c r="L13" s="44">
        <v>2</v>
      </c>
      <c r="M13" s="45">
        <v>2</v>
      </c>
    </row>
    <row r="14" spans="1:13" ht="14.25" thickBot="1">
      <c r="A14" s="207" t="s">
        <v>19</v>
      </c>
      <c r="B14" s="209" t="s">
        <v>90</v>
      </c>
      <c r="C14" s="205" t="s">
        <v>89</v>
      </c>
      <c r="D14" s="203" t="s">
        <v>87</v>
      </c>
      <c r="E14" s="27" t="s">
        <v>109</v>
      </c>
      <c r="F14" s="46" t="s">
        <v>11</v>
      </c>
      <c r="G14" s="47" t="s">
        <v>11</v>
      </c>
      <c r="H14" s="118">
        <f aca="true" t="shared" si="1" ref="H14:M14">H15</f>
        <v>24.61929</v>
      </c>
      <c r="I14" s="48" t="str">
        <f t="shared" si="1"/>
        <v>82,630</v>
      </c>
      <c r="J14" s="137" t="str">
        <f t="shared" si="1"/>
        <v>89,940</v>
      </c>
      <c r="K14" s="49">
        <f t="shared" si="1"/>
        <v>77.9</v>
      </c>
      <c r="L14" s="50">
        <f t="shared" si="1"/>
        <v>77.9</v>
      </c>
      <c r="M14" s="51">
        <f t="shared" si="1"/>
        <v>77.9</v>
      </c>
    </row>
    <row r="15" spans="1:14" ht="116.25" customHeight="1" thickBot="1">
      <c r="A15" s="208"/>
      <c r="B15" s="210"/>
      <c r="C15" s="206"/>
      <c r="D15" s="204"/>
      <c r="E15" s="27" t="s">
        <v>109</v>
      </c>
      <c r="F15" s="52" t="s">
        <v>17</v>
      </c>
      <c r="G15" s="53" t="s">
        <v>18</v>
      </c>
      <c r="H15" s="120">
        <v>24.61929</v>
      </c>
      <c r="I15" s="54" t="s">
        <v>132</v>
      </c>
      <c r="J15" s="138" t="s">
        <v>145</v>
      </c>
      <c r="K15" s="106">
        <v>77.9</v>
      </c>
      <c r="L15" s="107">
        <v>77.9</v>
      </c>
      <c r="M15" s="108">
        <v>77.9</v>
      </c>
      <c r="N15" s="18"/>
    </row>
    <row r="16" spans="1:13" ht="14.25" thickBot="1">
      <c r="A16" s="167" t="s">
        <v>22</v>
      </c>
      <c r="B16" s="164" t="s">
        <v>94</v>
      </c>
      <c r="C16" s="161" t="s">
        <v>93</v>
      </c>
      <c r="D16" s="170" t="s">
        <v>87</v>
      </c>
      <c r="E16" s="27" t="s">
        <v>109</v>
      </c>
      <c r="F16" s="55" t="s">
        <v>11</v>
      </c>
      <c r="G16" s="29" t="s">
        <v>11</v>
      </c>
      <c r="H16" s="122">
        <f aca="true" t="shared" si="2" ref="H16:M16">H17+H18+H19+H20</f>
        <v>1</v>
      </c>
      <c r="I16" s="30">
        <f t="shared" si="2"/>
        <v>2.625</v>
      </c>
      <c r="J16" s="133">
        <f t="shared" si="2"/>
        <v>1</v>
      </c>
      <c r="K16" s="56">
        <f t="shared" si="2"/>
        <v>1</v>
      </c>
      <c r="L16" s="56">
        <f t="shared" si="2"/>
        <v>1</v>
      </c>
      <c r="M16" s="100">
        <f t="shared" si="2"/>
        <v>1</v>
      </c>
    </row>
    <row r="17" spans="1:13" ht="15">
      <c r="A17" s="168"/>
      <c r="B17" s="165"/>
      <c r="C17" s="162"/>
      <c r="D17" s="171"/>
      <c r="E17" s="27" t="s">
        <v>109</v>
      </c>
      <c r="F17" s="35" t="s">
        <v>110</v>
      </c>
      <c r="G17" s="36" t="s">
        <v>133</v>
      </c>
      <c r="H17" s="121">
        <v>0</v>
      </c>
      <c r="I17" s="37" t="s">
        <v>134</v>
      </c>
      <c r="J17" s="134" t="s">
        <v>76</v>
      </c>
      <c r="K17" s="57">
        <v>0</v>
      </c>
      <c r="L17" s="58">
        <v>0</v>
      </c>
      <c r="M17" s="59">
        <v>0</v>
      </c>
    </row>
    <row r="18" spans="1:13" ht="15">
      <c r="A18" s="168"/>
      <c r="B18" s="165"/>
      <c r="C18" s="162"/>
      <c r="D18" s="171"/>
      <c r="E18" s="27" t="s">
        <v>109</v>
      </c>
      <c r="F18" s="35" t="s">
        <v>110</v>
      </c>
      <c r="G18" s="36" t="s">
        <v>20</v>
      </c>
      <c r="H18" s="104">
        <v>0.5</v>
      </c>
      <c r="I18" s="39" t="s">
        <v>76</v>
      </c>
      <c r="J18" s="135" t="s">
        <v>85</v>
      </c>
      <c r="K18" s="34">
        <v>0.5</v>
      </c>
      <c r="L18" s="60">
        <v>0.5</v>
      </c>
      <c r="M18" s="61">
        <v>0.5</v>
      </c>
    </row>
    <row r="19" spans="1:13" ht="15">
      <c r="A19" s="168"/>
      <c r="B19" s="165"/>
      <c r="C19" s="162"/>
      <c r="D19" s="171"/>
      <c r="E19" s="27" t="s">
        <v>109</v>
      </c>
      <c r="F19" s="35" t="s">
        <v>110</v>
      </c>
      <c r="G19" s="36" t="s">
        <v>21</v>
      </c>
      <c r="H19" s="104">
        <v>0.5</v>
      </c>
      <c r="I19" s="39" t="s">
        <v>76</v>
      </c>
      <c r="J19" s="135" t="s">
        <v>85</v>
      </c>
      <c r="K19" s="34">
        <v>0.5</v>
      </c>
      <c r="L19" s="60">
        <v>0.5</v>
      </c>
      <c r="M19" s="61">
        <v>0.5</v>
      </c>
    </row>
    <row r="20" spans="1:13" ht="206.25" customHeight="1" thickBot="1">
      <c r="A20" s="169"/>
      <c r="B20" s="166"/>
      <c r="C20" s="163"/>
      <c r="D20" s="172"/>
      <c r="E20" s="27" t="s">
        <v>109</v>
      </c>
      <c r="F20" s="41"/>
      <c r="G20" s="42"/>
      <c r="H20" s="45"/>
      <c r="I20" s="43"/>
      <c r="J20" s="136"/>
      <c r="K20" s="40"/>
      <c r="L20" s="44"/>
      <c r="M20" s="45"/>
    </row>
    <row r="21" spans="1:13" ht="14.25" thickBot="1">
      <c r="A21" s="190" t="s">
        <v>33</v>
      </c>
      <c r="B21" s="188" t="s">
        <v>96</v>
      </c>
      <c r="C21" s="183" t="s">
        <v>95</v>
      </c>
      <c r="D21" s="186" t="s">
        <v>88</v>
      </c>
      <c r="E21" s="27" t="s">
        <v>109</v>
      </c>
      <c r="F21" s="62" t="s">
        <v>11</v>
      </c>
      <c r="G21" s="47" t="s">
        <v>11</v>
      </c>
      <c r="H21" s="123">
        <f aca="true" t="shared" si="3" ref="H21:M21">H22+H23+H24+H25+H26</f>
        <v>518.76558</v>
      </c>
      <c r="I21" s="63">
        <f t="shared" si="3"/>
        <v>417.26614</v>
      </c>
      <c r="J21" s="139">
        <f t="shared" si="3"/>
        <v>959.39365</v>
      </c>
      <c r="K21" s="64">
        <f t="shared" si="3"/>
        <v>522.81029</v>
      </c>
      <c r="L21" s="65">
        <f t="shared" si="3"/>
        <v>522.81029</v>
      </c>
      <c r="M21" s="66">
        <f t="shared" si="3"/>
        <v>522.81029</v>
      </c>
    </row>
    <row r="22" spans="1:13" ht="15">
      <c r="A22" s="191"/>
      <c r="B22" s="165"/>
      <c r="C22" s="184"/>
      <c r="D22" s="171"/>
      <c r="E22" s="27" t="s">
        <v>109</v>
      </c>
      <c r="F22" s="35" t="s">
        <v>23</v>
      </c>
      <c r="G22" s="36" t="s">
        <v>24</v>
      </c>
      <c r="H22" s="103" t="s">
        <v>127</v>
      </c>
      <c r="I22" s="37" t="s">
        <v>139</v>
      </c>
      <c r="J22" s="134" t="s">
        <v>146</v>
      </c>
      <c r="K22" s="37" t="s">
        <v>125</v>
      </c>
      <c r="L22" s="37" t="s">
        <v>125</v>
      </c>
      <c r="M22" s="103" t="s">
        <v>125</v>
      </c>
    </row>
    <row r="23" spans="1:13" ht="15">
      <c r="A23" s="191"/>
      <c r="B23" s="165"/>
      <c r="C23" s="184"/>
      <c r="D23" s="171"/>
      <c r="E23" s="27" t="s">
        <v>109</v>
      </c>
      <c r="F23" s="35" t="s">
        <v>23</v>
      </c>
      <c r="G23" s="36" t="s">
        <v>25</v>
      </c>
      <c r="H23" s="91">
        <v>274.04744</v>
      </c>
      <c r="I23" s="39" t="s">
        <v>135</v>
      </c>
      <c r="J23" s="135" t="s">
        <v>147</v>
      </c>
      <c r="K23" s="91">
        <v>491.81029</v>
      </c>
      <c r="L23" s="91">
        <v>491.81029</v>
      </c>
      <c r="M23" s="91">
        <v>491.81029</v>
      </c>
    </row>
    <row r="24" spans="1:13" ht="15">
      <c r="A24" s="191"/>
      <c r="B24" s="165"/>
      <c r="C24" s="184"/>
      <c r="D24" s="171"/>
      <c r="E24" s="27" t="s">
        <v>109</v>
      </c>
      <c r="F24" s="35" t="s">
        <v>23</v>
      </c>
      <c r="G24" s="36" t="s">
        <v>26</v>
      </c>
      <c r="H24" s="61">
        <v>0</v>
      </c>
      <c r="I24" s="39" t="s">
        <v>76</v>
      </c>
      <c r="J24" s="135" t="s">
        <v>76</v>
      </c>
      <c r="K24" s="34">
        <v>0</v>
      </c>
      <c r="L24" s="60">
        <v>0</v>
      </c>
      <c r="M24" s="61">
        <v>0</v>
      </c>
    </row>
    <row r="25" spans="1:13" ht="15">
      <c r="A25" s="191"/>
      <c r="B25" s="165"/>
      <c r="C25" s="184"/>
      <c r="D25" s="171"/>
      <c r="E25" s="27" t="s">
        <v>109</v>
      </c>
      <c r="F25" s="35" t="s">
        <v>23</v>
      </c>
      <c r="G25" s="36" t="s">
        <v>27</v>
      </c>
      <c r="H25" s="61">
        <v>0</v>
      </c>
      <c r="I25" s="39" t="s">
        <v>136</v>
      </c>
      <c r="J25" s="135" t="s">
        <v>76</v>
      </c>
      <c r="K25" s="34">
        <v>0</v>
      </c>
      <c r="L25" s="60">
        <v>0</v>
      </c>
      <c r="M25" s="61">
        <v>0</v>
      </c>
    </row>
    <row r="26" spans="1:13" ht="15.75" thickBot="1">
      <c r="A26" s="192"/>
      <c r="B26" s="189"/>
      <c r="C26" s="185"/>
      <c r="D26" s="187"/>
      <c r="E26" s="27" t="s">
        <v>109</v>
      </c>
      <c r="F26" s="52" t="s">
        <v>23</v>
      </c>
      <c r="G26" s="53" t="s">
        <v>28</v>
      </c>
      <c r="H26" s="70">
        <v>0</v>
      </c>
      <c r="I26" s="67" t="s">
        <v>76</v>
      </c>
      <c r="J26" s="140" t="s">
        <v>76</v>
      </c>
      <c r="K26" s="68">
        <v>0</v>
      </c>
      <c r="L26" s="69">
        <v>0</v>
      </c>
      <c r="M26" s="70">
        <v>0</v>
      </c>
    </row>
    <row r="27" spans="1:13" ht="14.25" thickBot="1">
      <c r="A27" s="167" t="s">
        <v>34</v>
      </c>
      <c r="B27" s="164" t="s">
        <v>100</v>
      </c>
      <c r="C27" s="161" t="s">
        <v>99</v>
      </c>
      <c r="D27" s="170" t="s">
        <v>87</v>
      </c>
      <c r="E27" s="27" t="s">
        <v>109</v>
      </c>
      <c r="F27" s="55" t="s">
        <v>11</v>
      </c>
      <c r="G27" s="71" t="s">
        <v>11</v>
      </c>
      <c r="H27" s="115">
        <f aca="true" t="shared" si="4" ref="H27:M27">H28+H29+H30+H31+H32</f>
        <v>0</v>
      </c>
      <c r="I27" s="30">
        <f t="shared" si="4"/>
        <v>0</v>
      </c>
      <c r="J27" s="133">
        <f t="shared" si="4"/>
        <v>0</v>
      </c>
      <c r="K27" s="31">
        <f t="shared" si="4"/>
        <v>80.75229</v>
      </c>
      <c r="L27" s="32">
        <f t="shared" si="4"/>
        <v>80.75229</v>
      </c>
      <c r="M27" s="33">
        <f t="shared" si="4"/>
        <v>80.75229</v>
      </c>
    </row>
    <row r="28" spans="1:13" ht="15">
      <c r="A28" s="168"/>
      <c r="B28" s="165"/>
      <c r="C28" s="162"/>
      <c r="D28" s="171"/>
      <c r="E28" s="27" t="s">
        <v>109</v>
      </c>
      <c r="F28" s="35" t="s">
        <v>32</v>
      </c>
      <c r="G28" s="36" t="s">
        <v>29</v>
      </c>
      <c r="H28" s="59"/>
      <c r="I28" s="37"/>
      <c r="J28" s="134"/>
      <c r="K28" s="57"/>
      <c r="L28" s="58"/>
      <c r="M28" s="59"/>
    </row>
    <row r="29" spans="1:13" ht="15">
      <c r="A29" s="168"/>
      <c r="B29" s="165"/>
      <c r="C29" s="162"/>
      <c r="D29" s="171"/>
      <c r="E29" s="27" t="s">
        <v>109</v>
      </c>
      <c r="F29" s="35" t="s">
        <v>32</v>
      </c>
      <c r="G29" s="36" t="s">
        <v>30</v>
      </c>
      <c r="H29" s="104"/>
      <c r="I29" s="39" t="s">
        <v>76</v>
      </c>
      <c r="J29" s="135" t="s">
        <v>76</v>
      </c>
      <c r="K29" s="91">
        <v>40.75229</v>
      </c>
      <c r="L29" s="93">
        <v>40.75229</v>
      </c>
      <c r="M29" s="104">
        <v>40.75229</v>
      </c>
    </row>
    <row r="30" spans="1:13" ht="15">
      <c r="A30" s="168"/>
      <c r="B30" s="165"/>
      <c r="C30" s="162"/>
      <c r="D30" s="171"/>
      <c r="E30" s="27" t="s">
        <v>109</v>
      </c>
      <c r="F30" s="35" t="s">
        <v>32</v>
      </c>
      <c r="G30" s="36" t="s">
        <v>78</v>
      </c>
      <c r="H30" s="61"/>
      <c r="I30" s="39" t="s">
        <v>76</v>
      </c>
      <c r="J30" s="135" t="s">
        <v>76</v>
      </c>
      <c r="K30" s="34">
        <v>0</v>
      </c>
      <c r="L30" s="60">
        <v>0</v>
      </c>
      <c r="M30" s="61">
        <v>0</v>
      </c>
    </row>
    <row r="31" spans="1:13" ht="15">
      <c r="A31" s="168"/>
      <c r="B31" s="165"/>
      <c r="C31" s="162"/>
      <c r="D31" s="171"/>
      <c r="E31" s="27" t="s">
        <v>109</v>
      </c>
      <c r="F31" s="35" t="s">
        <v>32</v>
      </c>
      <c r="G31" s="36" t="s">
        <v>118</v>
      </c>
      <c r="H31" s="105"/>
      <c r="I31" s="39" t="s">
        <v>76</v>
      </c>
      <c r="J31" s="135" t="s">
        <v>76</v>
      </c>
      <c r="K31" s="92">
        <v>40</v>
      </c>
      <c r="L31" s="94">
        <v>40</v>
      </c>
      <c r="M31" s="105">
        <v>40</v>
      </c>
    </row>
    <row r="32" spans="1:13" ht="66" customHeight="1" thickBot="1">
      <c r="A32" s="169"/>
      <c r="B32" s="166"/>
      <c r="C32" s="163"/>
      <c r="D32" s="172"/>
      <c r="E32" s="27" t="s">
        <v>109</v>
      </c>
      <c r="F32" s="41" t="s">
        <v>32</v>
      </c>
      <c r="G32" s="42" t="s">
        <v>31</v>
      </c>
      <c r="H32" s="45"/>
      <c r="I32" s="43"/>
      <c r="J32" s="136"/>
      <c r="K32" s="40"/>
      <c r="L32" s="44"/>
      <c r="M32" s="45"/>
    </row>
    <row r="33" spans="1:13" ht="14.25" thickBot="1">
      <c r="A33" s="190" t="s">
        <v>39</v>
      </c>
      <c r="B33" s="188" t="s">
        <v>98</v>
      </c>
      <c r="C33" s="196" t="s">
        <v>97</v>
      </c>
      <c r="D33" s="186" t="s">
        <v>87</v>
      </c>
      <c r="E33" s="27" t="s">
        <v>109</v>
      </c>
      <c r="F33" s="72" t="s">
        <v>11</v>
      </c>
      <c r="G33" s="73" t="s">
        <v>11</v>
      </c>
      <c r="H33" s="115">
        <f aca="true" t="shared" si="5" ref="H33:M33">H34+H35+H36</f>
        <v>116.2</v>
      </c>
      <c r="I33" s="30">
        <f t="shared" si="5"/>
        <v>40</v>
      </c>
      <c r="J33" s="133">
        <f t="shared" si="5"/>
        <v>0</v>
      </c>
      <c r="K33" s="31">
        <f t="shared" si="5"/>
        <v>44.62771</v>
      </c>
      <c r="L33" s="32">
        <f t="shared" si="5"/>
        <v>44.62771</v>
      </c>
      <c r="M33" s="33">
        <f t="shared" si="5"/>
        <v>44.62771</v>
      </c>
    </row>
    <row r="34" spans="1:13" ht="15">
      <c r="A34" s="191"/>
      <c r="B34" s="165"/>
      <c r="C34" s="162"/>
      <c r="D34" s="171"/>
      <c r="E34" s="27" t="s">
        <v>109</v>
      </c>
      <c r="F34" s="35" t="s">
        <v>43</v>
      </c>
      <c r="G34" s="36" t="s">
        <v>35</v>
      </c>
      <c r="H34" s="59"/>
      <c r="I34" s="37"/>
      <c r="J34" s="134"/>
      <c r="K34" s="57"/>
      <c r="L34" s="58"/>
      <c r="M34" s="59"/>
    </row>
    <row r="35" spans="1:13" ht="15">
      <c r="A35" s="191"/>
      <c r="B35" s="165"/>
      <c r="C35" s="162"/>
      <c r="D35" s="171"/>
      <c r="E35" s="27" t="s">
        <v>109</v>
      </c>
      <c r="F35" s="35" t="s">
        <v>43</v>
      </c>
      <c r="G35" s="36" t="s">
        <v>36</v>
      </c>
      <c r="H35" s="104">
        <v>116.2</v>
      </c>
      <c r="I35" s="39" t="s">
        <v>137</v>
      </c>
      <c r="J35" s="135" t="s">
        <v>76</v>
      </c>
      <c r="K35" s="34">
        <v>44.62771</v>
      </c>
      <c r="L35" s="60">
        <v>44.62771</v>
      </c>
      <c r="M35" s="61">
        <v>44.62771</v>
      </c>
    </row>
    <row r="36" spans="1:13" ht="36.75" customHeight="1" thickBot="1">
      <c r="A36" s="192"/>
      <c r="B36" s="189"/>
      <c r="C36" s="197"/>
      <c r="D36" s="187"/>
      <c r="E36" s="27" t="s">
        <v>109</v>
      </c>
      <c r="F36" s="52" t="s">
        <v>43</v>
      </c>
      <c r="G36" s="53" t="s">
        <v>37</v>
      </c>
      <c r="H36" s="70"/>
      <c r="I36" s="67"/>
      <c r="J36" s="140"/>
      <c r="K36" s="68"/>
      <c r="L36" s="69"/>
      <c r="M36" s="70"/>
    </row>
    <row r="37" spans="1:13" ht="14.25" thickBot="1">
      <c r="A37" s="167" t="s">
        <v>44</v>
      </c>
      <c r="B37" s="164" t="s">
        <v>102</v>
      </c>
      <c r="C37" s="161" t="s">
        <v>101</v>
      </c>
      <c r="D37" s="170" t="s">
        <v>87</v>
      </c>
      <c r="E37" s="27" t="s">
        <v>109</v>
      </c>
      <c r="F37" s="55" t="s">
        <v>11</v>
      </c>
      <c r="G37" s="71" t="s">
        <v>11</v>
      </c>
      <c r="H37" s="33">
        <f aca="true" t="shared" si="6" ref="H37:M37">H38+H39+H40</f>
        <v>0</v>
      </c>
      <c r="I37" s="30">
        <f t="shared" si="6"/>
        <v>212</v>
      </c>
      <c r="J37" s="133">
        <f t="shared" si="6"/>
        <v>18.965</v>
      </c>
      <c r="K37" s="31">
        <f t="shared" si="6"/>
        <v>153.965</v>
      </c>
      <c r="L37" s="32">
        <f t="shared" si="6"/>
        <v>153.965</v>
      </c>
      <c r="M37" s="33">
        <f t="shared" si="6"/>
        <v>153.965</v>
      </c>
    </row>
    <row r="38" spans="1:13" ht="15">
      <c r="A38" s="168"/>
      <c r="B38" s="165"/>
      <c r="C38" s="162"/>
      <c r="D38" s="171"/>
      <c r="E38" s="27" t="s">
        <v>109</v>
      </c>
      <c r="F38" s="35" t="s">
        <v>38</v>
      </c>
      <c r="G38" s="36" t="s">
        <v>40</v>
      </c>
      <c r="H38" s="103"/>
      <c r="I38" s="37" t="s">
        <v>138</v>
      </c>
      <c r="J38" s="134" t="s">
        <v>148</v>
      </c>
      <c r="K38" s="37" t="s">
        <v>86</v>
      </c>
      <c r="L38" s="37" t="s">
        <v>86</v>
      </c>
      <c r="M38" s="103" t="s">
        <v>86</v>
      </c>
    </row>
    <row r="39" spans="1:13" ht="15">
      <c r="A39" s="168"/>
      <c r="B39" s="165"/>
      <c r="C39" s="162"/>
      <c r="D39" s="171"/>
      <c r="E39" s="27" t="s">
        <v>109</v>
      </c>
      <c r="F39" s="35" t="s">
        <v>38</v>
      </c>
      <c r="G39" s="36" t="s">
        <v>41</v>
      </c>
      <c r="H39" s="61"/>
      <c r="I39" s="39"/>
      <c r="J39" s="135" t="s">
        <v>149</v>
      </c>
      <c r="K39" s="34"/>
      <c r="L39" s="60"/>
      <c r="M39" s="61"/>
    </row>
    <row r="40" spans="1:13" ht="34.5" customHeight="1" thickBot="1">
      <c r="A40" s="169"/>
      <c r="B40" s="166"/>
      <c r="C40" s="163"/>
      <c r="D40" s="172"/>
      <c r="E40" s="27" t="s">
        <v>109</v>
      </c>
      <c r="F40" s="41" t="s">
        <v>38</v>
      </c>
      <c r="G40" s="42" t="s">
        <v>42</v>
      </c>
      <c r="H40" s="45"/>
      <c r="I40" s="43"/>
      <c r="J40" s="136"/>
      <c r="K40" s="40"/>
      <c r="L40" s="44"/>
      <c r="M40" s="45"/>
    </row>
    <row r="41" spans="1:13" ht="14.25" thickBot="1">
      <c r="A41" s="200" t="s">
        <v>67</v>
      </c>
      <c r="B41" s="188" t="s">
        <v>104</v>
      </c>
      <c r="C41" s="193" t="s">
        <v>103</v>
      </c>
      <c r="D41" s="186" t="s">
        <v>87</v>
      </c>
      <c r="E41" s="27" t="s">
        <v>109</v>
      </c>
      <c r="F41" s="72" t="s">
        <v>11</v>
      </c>
      <c r="G41" s="73" t="s">
        <v>11</v>
      </c>
      <c r="H41" s="117">
        <v>30</v>
      </c>
      <c r="I41" s="30">
        <f>I42+I43+I44+I45+I46+I47+I48+I49+I50+I51+I52+I53+I54+I55+I56+I57+I58</f>
        <v>1238.1865</v>
      </c>
      <c r="J41" s="133">
        <f>J42+J43+J44+J45+J46+J47+J48+J49+J50+J51+J52+J53+J54+J55+J56+J57+J58</f>
        <v>321.6823</v>
      </c>
      <c r="K41" s="31">
        <f>K42+K43+K44+K45+K46+K47+K48+K49+K50+K51+K52+K53+K54+K55+K56+K57+K58</f>
        <v>268.9045</v>
      </c>
      <c r="L41" s="32">
        <f>L42+L43+L44+L45+L46+L47+L48+L49+L50+L51+L52+L53+L54+L55+L56+L57+L58</f>
        <v>268.9045</v>
      </c>
      <c r="M41" s="33">
        <f>M42+M43+M44+M45+M46+M47+M48+M49+M50+M51+M52+M53+M54+M55+M56+M57+M58</f>
        <v>268.9045</v>
      </c>
    </row>
    <row r="42" spans="1:13" ht="15">
      <c r="A42" s="191"/>
      <c r="B42" s="165"/>
      <c r="C42" s="194"/>
      <c r="D42" s="171"/>
      <c r="E42" s="27" t="s">
        <v>109</v>
      </c>
      <c r="F42" s="35" t="s">
        <v>32</v>
      </c>
      <c r="G42" s="36" t="s">
        <v>45</v>
      </c>
      <c r="H42" s="125"/>
      <c r="I42" s="37" t="s">
        <v>119</v>
      </c>
      <c r="J42" s="134" t="s">
        <v>81</v>
      </c>
      <c r="K42" s="37" t="s">
        <v>81</v>
      </c>
      <c r="L42" s="37" t="s">
        <v>81</v>
      </c>
      <c r="M42" s="103" t="s">
        <v>81</v>
      </c>
    </row>
    <row r="43" spans="1:13" ht="15">
      <c r="A43" s="191"/>
      <c r="B43" s="165"/>
      <c r="C43" s="194"/>
      <c r="D43" s="171"/>
      <c r="E43" s="27" t="s">
        <v>109</v>
      </c>
      <c r="F43" s="35" t="s">
        <v>32</v>
      </c>
      <c r="G43" s="74" t="s">
        <v>46</v>
      </c>
      <c r="H43" s="127"/>
      <c r="I43" s="39" t="s">
        <v>120</v>
      </c>
      <c r="J43" s="135" t="s">
        <v>150</v>
      </c>
      <c r="K43" s="39" t="s">
        <v>111</v>
      </c>
      <c r="L43" s="39" t="s">
        <v>121</v>
      </c>
      <c r="M43" s="102" t="s">
        <v>121</v>
      </c>
    </row>
    <row r="44" spans="1:13" ht="15">
      <c r="A44" s="191"/>
      <c r="B44" s="165"/>
      <c r="C44" s="194"/>
      <c r="D44" s="171"/>
      <c r="E44" s="27" t="s">
        <v>109</v>
      </c>
      <c r="F44" s="35" t="s">
        <v>62</v>
      </c>
      <c r="G44" s="74" t="s">
        <v>47</v>
      </c>
      <c r="H44" s="116"/>
      <c r="I44" s="39" t="s">
        <v>76</v>
      </c>
      <c r="J44" s="135" t="s">
        <v>76</v>
      </c>
      <c r="K44" s="112">
        <v>0</v>
      </c>
      <c r="L44" s="113">
        <v>0</v>
      </c>
      <c r="M44" s="105">
        <v>0</v>
      </c>
    </row>
    <row r="45" spans="1:13" ht="15">
      <c r="A45" s="191"/>
      <c r="B45" s="165"/>
      <c r="C45" s="194"/>
      <c r="D45" s="171"/>
      <c r="E45" s="27" t="s">
        <v>109</v>
      </c>
      <c r="F45" s="35" t="s">
        <v>63</v>
      </c>
      <c r="G45" s="74" t="s">
        <v>48</v>
      </c>
      <c r="H45" s="116"/>
      <c r="I45" s="39"/>
      <c r="J45" s="135"/>
      <c r="K45" s="34"/>
      <c r="L45" s="60"/>
      <c r="M45" s="61">
        <v>0</v>
      </c>
    </row>
    <row r="46" spans="1:13" ht="15">
      <c r="A46" s="191"/>
      <c r="B46" s="165"/>
      <c r="C46" s="194"/>
      <c r="D46" s="171"/>
      <c r="E46" s="27" t="s">
        <v>109</v>
      </c>
      <c r="F46" s="35" t="s">
        <v>64</v>
      </c>
      <c r="G46" s="76" t="s">
        <v>49</v>
      </c>
      <c r="H46" s="124"/>
      <c r="I46" s="39"/>
      <c r="J46" s="135"/>
      <c r="K46" s="34"/>
      <c r="L46" s="60"/>
      <c r="M46" s="61"/>
    </row>
    <row r="47" spans="1:13" ht="15">
      <c r="A47" s="191"/>
      <c r="B47" s="165"/>
      <c r="C47" s="194"/>
      <c r="D47" s="171"/>
      <c r="E47" s="27" t="s">
        <v>109</v>
      </c>
      <c r="F47" s="35" t="s">
        <v>82</v>
      </c>
      <c r="G47" s="74" t="s">
        <v>50</v>
      </c>
      <c r="H47" s="116" t="s">
        <v>128</v>
      </c>
      <c r="I47" s="39" t="s">
        <v>123</v>
      </c>
      <c r="J47" s="135" t="s">
        <v>123</v>
      </c>
      <c r="K47" s="91">
        <v>0.625</v>
      </c>
      <c r="L47" s="93">
        <v>0.625</v>
      </c>
      <c r="M47" s="104">
        <v>0.625</v>
      </c>
    </row>
    <row r="48" spans="1:13" ht="15">
      <c r="A48" s="191"/>
      <c r="B48" s="165"/>
      <c r="C48" s="194"/>
      <c r="D48" s="171"/>
      <c r="E48" s="27" t="s">
        <v>109</v>
      </c>
      <c r="F48" s="35" t="s">
        <v>65</v>
      </c>
      <c r="G48" s="74" t="s">
        <v>51</v>
      </c>
      <c r="H48" s="116">
        <v>20</v>
      </c>
      <c r="I48" s="39" t="s">
        <v>117</v>
      </c>
      <c r="J48" s="135" t="s">
        <v>117</v>
      </c>
      <c r="K48" s="92">
        <v>20</v>
      </c>
      <c r="L48" s="94">
        <v>20</v>
      </c>
      <c r="M48" s="105">
        <v>20</v>
      </c>
    </row>
    <row r="49" spans="1:13" ht="15">
      <c r="A49" s="191"/>
      <c r="B49" s="165"/>
      <c r="C49" s="194"/>
      <c r="D49" s="171"/>
      <c r="E49" s="27" t="s">
        <v>109</v>
      </c>
      <c r="F49" s="35" t="s">
        <v>63</v>
      </c>
      <c r="G49" s="74" t="s">
        <v>52</v>
      </c>
      <c r="H49" s="124"/>
      <c r="I49" s="39"/>
      <c r="J49" s="135"/>
      <c r="K49" s="34"/>
      <c r="L49" s="60"/>
      <c r="M49" s="61"/>
    </row>
    <row r="50" spans="1:13" ht="15">
      <c r="A50" s="191"/>
      <c r="B50" s="165"/>
      <c r="C50" s="194"/>
      <c r="D50" s="171"/>
      <c r="E50" s="27" t="s">
        <v>109</v>
      </c>
      <c r="F50" s="35" t="s">
        <v>14</v>
      </c>
      <c r="G50" s="74" t="s">
        <v>53</v>
      </c>
      <c r="H50" s="116">
        <v>10</v>
      </c>
      <c r="I50" s="39" t="s">
        <v>115</v>
      </c>
      <c r="J50" s="135" t="s">
        <v>151</v>
      </c>
      <c r="K50" s="92">
        <v>226</v>
      </c>
      <c r="L50" s="94">
        <v>226</v>
      </c>
      <c r="M50" s="105">
        <v>226</v>
      </c>
    </row>
    <row r="51" spans="1:13" ht="15">
      <c r="A51" s="191"/>
      <c r="B51" s="165"/>
      <c r="C51" s="194"/>
      <c r="D51" s="171"/>
      <c r="E51" s="27" t="s">
        <v>109</v>
      </c>
      <c r="F51" s="35" t="s">
        <v>14</v>
      </c>
      <c r="G51" s="74" t="s">
        <v>54</v>
      </c>
      <c r="H51" s="124"/>
      <c r="I51" s="39"/>
      <c r="J51" s="135"/>
      <c r="K51" s="34"/>
      <c r="L51" s="60"/>
      <c r="M51" s="61"/>
    </row>
    <row r="52" spans="1:13" ht="15">
      <c r="A52" s="191"/>
      <c r="B52" s="165"/>
      <c r="C52" s="194"/>
      <c r="D52" s="171"/>
      <c r="E52" s="27" t="s">
        <v>109</v>
      </c>
      <c r="F52" s="35" t="s">
        <v>14</v>
      </c>
      <c r="G52" s="74" t="s">
        <v>55</v>
      </c>
      <c r="H52" s="127"/>
      <c r="I52" s="39" t="s">
        <v>113</v>
      </c>
      <c r="J52" s="135" t="s">
        <v>85</v>
      </c>
      <c r="K52" s="39" t="s">
        <v>114</v>
      </c>
      <c r="L52" s="39" t="s">
        <v>114</v>
      </c>
      <c r="M52" s="102" t="s">
        <v>114</v>
      </c>
    </row>
    <row r="53" spans="1:13" ht="15">
      <c r="A53" s="191"/>
      <c r="B53" s="165"/>
      <c r="C53" s="194"/>
      <c r="D53" s="171"/>
      <c r="E53" s="27" t="s">
        <v>109</v>
      </c>
      <c r="F53" s="35" t="s">
        <v>14</v>
      </c>
      <c r="G53" s="74" t="s">
        <v>56</v>
      </c>
      <c r="H53" s="128"/>
      <c r="I53" s="39" t="s">
        <v>116</v>
      </c>
      <c r="J53" s="135" t="s">
        <v>152</v>
      </c>
      <c r="K53" s="75" t="s">
        <v>80</v>
      </c>
      <c r="L53" s="75" t="s">
        <v>80</v>
      </c>
      <c r="M53" s="101" t="s">
        <v>80</v>
      </c>
    </row>
    <row r="54" spans="1:13" ht="15">
      <c r="A54" s="191"/>
      <c r="B54" s="165"/>
      <c r="C54" s="194"/>
      <c r="D54" s="171"/>
      <c r="E54" s="27" t="s">
        <v>109</v>
      </c>
      <c r="F54" s="35" t="s">
        <v>14</v>
      </c>
      <c r="G54" s="76" t="s">
        <v>57</v>
      </c>
      <c r="H54" s="128"/>
      <c r="I54" s="39" t="s">
        <v>79</v>
      </c>
      <c r="J54" s="135" t="s">
        <v>153</v>
      </c>
      <c r="K54" s="75" t="s">
        <v>79</v>
      </c>
      <c r="L54" s="75" t="s">
        <v>79</v>
      </c>
      <c r="M54" s="101" t="s">
        <v>79</v>
      </c>
    </row>
    <row r="55" spans="1:13" ht="15">
      <c r="A55" s="191"/>
      <c r="B55" s="165"/>
      <c r="C55" s="194"/>
      <c r="D55" s="171"/>
      <c r="E55" s="27" t="s">
        <v>109</v>
      </c>
      <c r="F55" s="35" t="s">
        <v>66</v>
      </c>
      <c r="G55" s="74" t="s">
        <v>58</v>
      </c>
      <c r="H55" s="124"/>
      <c r="I55" s="39"/>
      <c r="J55" s="135"/>
      <c r="K55" s="34"/>
      <c r="L55" s="60"/>
      <c r="M55" s="61"/>
    </row>
    <row r="56" spans="1:13" ht="15">
      <c r="A56" s="191"/>
      <c r="B56" s="165"/>
      <c r="C56" s="194"/>
      <c r="D56" s="171"/>
      <c r="E56" s="27" t="s">
        <v>109</v>
      </c>
      <c r="F56" s="35" t="s">
        <v>66</v>
      </c>
      <c r="G56" s="74" t="s">
        <v>59</v>
      </c>
      <c r="H56" s="116"/>
      <c r="I56" s="39" t="s">
        <v>124</v>
      </c>
      <c r="J56" s="135" t="s">
        <v>76</v>
      </c>
      <c r="K56" s="91">
        <v>0</v>
      </c>
      <c r="L56" s="93">
        <v>0</v>
      </c>
      <c r="M56" s="104">
        <v>0</v>
      </c>
    </row>
    <row r="57" spans="1:13" ht="15">
      <c r="A57" s="191"/>
      <c r="B57" s="165"/>
      <c r="C57" s="194"/>
      <c r="D57" s="171"/>
      <c r="E57" s="27" t="s">
        <v>109</v>
      </c>
      <c r="F57" s="35"/>
      <c r="G57" s="74" t="s">
        <v>60</v>
      </c>
      <c r="H57" s="124"/>
      <c r="I57" s="39"/>
      <c r="J57" s="135"/>
      <c r="K57" s="34"/>
      <c r="L57" s="60"/>
      <c r="M57" s="61"/>
    </row>
    <row r="58" spans="1:13" ht="15.75" thickBot="1">
      <c r="A58" s="192"/>
      <c r="B58" s="189"/>
      <c r="C58" s="195"/>
      <c r="D58" s="187"/>
      <c r="E58" s="27" t="s">
        <v>109</v>
      </c>
      <c r="F58" s="52"/>
      <c r="G58" s="77" t="s">
        <v>61</v>
      </c>
      <c r="H58" s="126"/>
      <c r="I58" s="67"/>
      <c r="J58" s="140"/>
      <c r="K58" s="68"/>
      <c r="L58" s="69"/>
      <c r="M58" s="70"/>
    </row>
    <row r="59" spans="1:13" ht="13.5">
      <c r="A59" s="167" t="s">
        <v>69</v>
      </c>
      <c r="B59" s="164" t="s">
        <v>106</v>
      </c>
      <c r="C59" s="198" t="s">
        <v>105</v>
      </c>
      <c r="D59" s="170" t="s">
        <v>87</v>
      </c>
      <c r="E59" s="27" t="s">
        <v>109</v>
      </c>
      <c r="F59" s="146" t="s">
        <v>11</v>
      </c>
      <c r="G59" s="147" t="s">
        <v>11</v>
      </c>
      <c r="H59" s="148" t="str">
        <f aca="true" t="shared" si="7" ref="H59:M59">H61</f>
        <v>391,78818</v>
      </c>
      <c r="I59" s="149" t="str">
        <f t="shared" si="7"/>
        <v>738,26544</v>
      </c>
      <c r="J59" s="150">
        <f>J61+J60</f>
        <v>573.46462</v>
      </c>
      <c r="K59" s="148" t="str">
        <f t="shared" si="7"/>
        <v>438,46095</v>
      </c>
      <c r="L59" s="148" t="str">
        <f t="shared" si="7"/>
        <v>438,46095</v>
      </c>
      <c r="M59" s="148" t="str">
        <f t="shared" si="7"/>
        <v>438,46095</v>
      </c>
    </row>
    <row r="60" spans="1:13" ht="13.5">
      <c r="A60" s="167"/>
      <c r="B60" s="164"/>
      <c r="C60" s="198"/>
      <c r="D60" s="170"/>
      <c r="E60" s="27" t="s">
        <v>109</v>
      </c>
      <c r="F60" s="79" t="s">
        <v>62</v>
      </c>
      <c r="G60" s="80" t="s">
        <v>155</v>
      </c>
      <c r="H60" s="154"/>
      <c r="I60" s="155"/>
      <c r="J60" s="157" t="s">
        <v>156</v>
      </c>
      <c r="K60" s="154"/>
      <c r="L60" s="154"/>
      <c r="M60" s="156"/>
    </row>
    <row r="61" spans="1:13" ht="118.5" customHeight="1" thickBot="1">
      <c r="A61" s="168"/>
      <c r="B61" s="165"/>
      <c r="C61" s="199"/>
      <c r="D61" s="171"/>
      <c r="E61" s="27" t="s">
        <v>109</v>
      </c>
      <c r="F61" s="151" t="s">
        <v>62</v>
      </c>
      <c r="G61" s="152" t="s">
        <v>83</v>
      </c>
      <c r="H61" s="153" t="s">
        <v>129</v>
      </c>
      <c r="I61" s="78" t="s">
        <v>140</v>
      </c>
      <c r="J61" s="141" t="s">
        <v>154</v>
      </c>
      <c r="K61" s="78" t="s">
        <v>84</v>
      </c>
      <c r="L61" s="78" t="s">
        <v>84</v>
      </c>
      <c r="M61" s="153" t="s">
        <v>84</v>
      </c>
    </row>
    <row r="62" spans="1:13" ht="15.75" customHeight="1" thickBot="1">
      <c r="A62" s="212" t="s">
        <v>162</v>
      </c>
      <c r="B62" s="165" t="s">
        <v>108</v>
      </c>
      <c r="C62" s="201" t="s">
        <v>107</v>
      </c>
      <c r="D62" s="171" t="s">
        <v>87</v>
      </c>
      <c r="E62" s="27" t="s">
        <v>109</v>
      </c>
      <c r="F62" s="79" t="s">
        <v>11</v>
      </c>
      <c r="G62" s="80" t="s">
        <v>11</v>
      </c>
      <c r="H62" s="33">
        <f aca="true" t="shared" si="8" ref="H62:M62">H63+H64+H65+H66+H67+H68+H69</f>
        <v>8</v>
      </c>
      <c r="I62" s="30">
        <f t="shared" si="8"/>
        <v>15</v>
      </c>
      <c r="J62" s="133">
        <f t="shared" si="8"/>
        <v>0</v>
      </c>
      <c r="K62" s="31">
        <f t="shared" si="8"/>
        <v>15</v>
      </c>
      <c r="L62" s="32">
        <f t="shared" si="8"/>
        <v>15</v>
      </c>
      <c r="M62" s="33">
        <f t="shared" si="8"/>
        <v>15</v>
      </c>
    </row>
    <row r="63" spans="1:13" ht="15">
      <c r="A63" s="212"/>
      <c r="B63" s="165"/>
      <c r="C63" s="162"/>
      <c r="D63" s="171"/>
      <c r="E63" s="27" t="s">
        <v>109</v>
      </c>
      <c r="F63" s="81"/>
      <c r="G63" s="82"/>
      <c r="H63" s="59"/>
      <c r="I63" s="37"/>
      <c r="J63" s="134"/>
      <c r="K63" s="57"/>
      <c r="L63" s="58"/>
      <c r="M63" s="59"/>
    </row>
    <row r="64" spans="1:13" ht="15.75" customHeight="1">
      <c r="A64" s="212"/>
      <c r="B64" s="165"/>
      <c r="C64" s="162"/>
      <c r="D64" s="171"/>
      <c r="E64" s="27" t="s">
        <v>109</v>
      </c>
      <c r="F64" s="35"/>
      <c r="G64" s="82"/>
      <c r="H64" s="61"/>
      <c r="I64" s="39"/>
      <c r="J64" s="135"/>
      <c r="K64" s="34"/>
      <c r="L64" s="60"/>
      <c r="M64" s="61"/>
    </row>
    <row r="65" spans="1:13" ht="15">
      <c r="A65" s="212"/>
      <c r="B65" s="165"/>
      <c r="C65" s="162"/>
      <c r="D65" s="171"/>
      <c r="E65" s="27" t="s">
        <v>109</v>
      </c>
      <c r="F65" s="83"/>
      <c r="G65" s="82"/>
      <c r="H65" s="61"/>
      <c r="I65" s="84"/>
      <c r="J65" s="142"/>
      <c r="K65" s="34"/>
      <c r="L65" s="60"/>
      <c r="M65" s="61"/>
    </row>
    <row r="66" spans="1:13" ht="15.75" customHeight="1">
      <c r="A66" s="212"/>
      <c r="B66" s="165"/>
      <c r="C66" s="162"/>
      <c r="D66" s="171"/>
      <c r="E66" s="27" t="s">
        <v>109</v>
      </c>
      <c r="F66" s="83"/>
      <c r="G66" s="82"/>
      <c r="H66" s="61"/>
      <c r="I66" s="84"/>
      <c r="J66" s="142"/>
      <c r="K66" s="34"/>
      <c r="L66" s="60"/>
      <c r="M66" s="61"/>
    </row>
    <row r="67" spans="1:13" ht="15">
      <c r="A67" s="212"/>
      <c r="B67" s="165"/>
      <c r="C67" s="162"/>
      <c r="D67" s="171"/>
      <c r="E67" s="27" t="s">
        <v>109</v>
      </c>
      <c r="F67" s="83"/>
      <c r="G67" s="82"/>
      <c r="H67" s="61"/>
      <c r="I67" s="84"/>
      <c r="J67" s="142"/>
      <c r="K67" s="34"/>
      <c r="L67" s="60"/>
      <c r="M67" s="61"/>
    </row>
    <row r="68" spans="1:13" ht="15.75" customHeight="1">
      <c r="A68" s="212"/>
      <c r="B68" s="165"/>
      <c r="C68" s="162"/>
      <c r="D68" s="171"/>
      <c r="E68" s="27" t="s">
        <v>109</v>
      </c>
      <c r="F68" s="83"/>
      <c r="G68" s="85"/>
      <c r="H68" s="61"/>
      <c r="I68" s="84"/>
      <c r="J68" s="142"/>
      <c r="K68" s="34"/>
      <c r="L68" s="60"/>
      <c r="M68" s="61"/>
    </row>
    <row r="69" spans="1:13" ht="15.75" thickBot="1">
      <c r="A69" s="213"/>
      <c r="B69" s="189"/>
      <c r="C69" s="197"/>
      <c r="D69" s="187"/>
      <c r="E69" s="27" t="s">
        <v>109</v>
      </c>
      <c r="F69" s="35" t="s">
        <v>43</v>
      </c>
      <c r="G69" s="36" t="s">
        <v>68</v>
      </c>
      <c r="H69" s="111">
        <v>8</v>
      </c>
      <c r="I69" s="78" t="s">
        <v>122</v>
      </c>
      <c r="J69" s="141" t="s">
        <v>76</v>
      </c>
      <c r="K69" s="109">
        <v>15</v>
      </c>
      <c r="L69" s="110">
        <v>15</v>
      </c>
      <c r="M69" s="111">
        <v>15</v>
      </c>
    </row>
    <row r="70" spans="1:13" ht="14.25" thickBot="1">
      <c r="A70" s="212" t="s">
        <v>163</v>
      </c>
      <c r="B70" s="165" t="s">
        <v>158</v>
      </c>
      <c r="C70" s="201" t="s">
        <v>164</v>
      </c>
      <c r="D70" s="171" t="s">
        <v>87</v>
      </c>
      <c r="E70" s="27" t="s">
        <v>109</v>
      </c>
      <c r="F70" s="79" t="s">
        <v>11</v>
      </c>
      <c r="G70" s="80" t="s">
        <v>11</v>
      </c>
      <c r="H70" s="33">
        <f aca="true" t="shared" si="9" ref="H70:M70">H71+H72+H73+H74+H75+H76+H77</f>
        <v>0</v>
      </c>
      <c r="I70" s="30">
        <f t="shared" si="9"/>
        <v>0</v>
      </c>
      <c r="J70" s="159">
        <f t="shared" si="9"/>
        <v>1877.428</v>
      </c>
      <c r="K70" s="31">
        <f t="shared" si="9"/>
        <v>0</v>
      </c>
      <c r="L70" s="32">
        <f t="shared" si="9"/>
        <v>0</v>
      </c>
      <c r="M70" s="33">
        <f t="shared" si="9"/>
        <v>0</v>
      </c>
    </row>
    <row r="71" spans="1:13" ht="15">
      <c r="A71" s="212"/>
      <c r="B71" s="165"/>
      <c r="C71" s="162"/>
      <c r="D71" s="171"/>
      <c r="E71" s="27" t="s">
        <v>109</v>
      </c>
      <c r="F71" s="81"/>
      <c r="G71" s="82"/>
      <c r="H71" s="59"/>
      <c r="I71" s="37"/>
      <c r="J71" s="134"/>
      <c r="K71" s="57"/>
      <c r="L71" s="58"/>
      <c r="M71" s="59"/>
    </row>
    <row r="72" spans="1:13" ht="15">
      <c r="A72" s="212"/>
      <c r="B72" s="165"/>
      <c r="C72" s="162"/>
      <c r="D72" s="171"/>
      <c r="E72" s="27" t="s">
        <v>109</v>
      </c>
      <c r="F72" s="35"/>
      <c r="G72" s="82" t="s">
        <v>159</v>
      </c>
      <c r="H72" s="61"/>
      <c r="I72" s="39"/>
      <c r="J72" s="135"/>
      <c r="K72" s="34"/>
      <c r="L72" s="60"/>
      <c r="M72" s="61"/>
    </row>
    <row r="73" spans="1:13" ht="15">
      <c r="A73" s="212"/>
      <c r="B73" s="165"/>
      <c r="C73" s="162"/>
      <c r="D73" s="171"/>
      <c r="E73" s="27" t="s">
        <v>109</v>
      </c>
      <c r="F73" s="83"/>
      <c r="G73" s="82"/>
      <c r="H73" s="61"/>
      <c r="I73" s="84"/>
      <c r="J73" s="142"/>
      <c r="K73" s="34"/>
      <c r="L73" s="60"/>
      <c r="M73" s="61"/>
    </row>
    <row r="74" spans="1:13" ht="15">
      <c r="A74" s="212"/>
      <c r="B74" s="165"/>
      <c r="C74" s="162"/>
      <c r="D74" s="171"/>
      <c r="E74" s="27" t="s">
        <v>109</v>
      </c>
      <c r="F74" s="83"/>
      <c r="G74" s="82"/>
      <c r="H74" s="61"/>
      <c r="I74" s="84"/>
      <c r="J74" s="142"/>
      <c r="K74" s="34"/>
      <c r="L74" s="60"/>
      <c r="M74" s="61"/>
    </row>
    <row r="75" spans="1:13" ht="15">
      <c r="A75" s="212"/>
      <c r="B75" s="165"/>
      <c r="C75" s="162"/>
      <c r="D75" s="171"/>
      <c r="E75" s="27" t="s">
        <v>109</v>
      </c>
      <c r="F75" s="83"/>
      <c r="G75" s="82"/>
      <c r="H75" s="61"/>
      <c r="I75" s="84"/>
      <c r="J75" s="142"/>
      <c r="K75" s="34"/>
      <c r="L75" s="60"/>
      <c r="M75" s="61"/>
    </row>
    <row r="76" spans="1:13" ht="15">
      <c r="A76" s="212"/>
      <c r="B76" s="165"/>
      <c r="C76" s="162"/>
      <c r="D76" s="171"/>
      <c r="E76" s="27" t="s">
        <v>109</v>
      </c>
      <c r="F76" s="83"/>
      <c r="G76" s="85"/>
      <c r="H76" s="61"/>
      <c r="I76" s="84"/>
      <c r="J76" s="142"/>
      <c r="K76" s="34"/>
      <c r="L76" s="60"/>
      <c r="M76" s="61"/>
    </row>
    <row r="77" spans="1:13" ht="165.75" customHeight="1" thickBot="1">
      <c r="A77" s="213"/>
      <c r="B77" s="189"/>
      <c r="C77" s="197"/>
      <c r="D77" s="187"/>
      <c r="E77" s="27" t="s">
        <v>109</v>
      </c>
      <c r="F77" s="35" t="s">
        <v>62</v>
      </c>
      <c r="G77" s="36" t="s">
        <v>160</v>
      </c>
      <c r="H77" s="111">
        <v>0</v>
      </c>
      <c r="I77" s="160">
        <v>0</v>
      </c>
      <c r="J77" s="141" t="s">
        <v>161</v>
      </c>
      <c r="K77" s="109">
        <v>0</v>
      </c>
      <c r="L77" s="110">
        <v>0</v>
      </c>
      <c r="M77" s="111">
        <v>0</v>
      </c>
    </row>
    <row r="78" spans="1:13" ht="14.25" customHeight="1" thickBot="1">
      <c r="A78" s="222">
        <v>2</v>
      </c>
      <c r="B78" s="219" t="s">
        <v>11</v>
      </c>
      <c r="C78" s="216"/>
      <c r="D78" s="214"/>
      <c r="E78" s="27" t="s">
        <v>109</v>
      </c>
      <c r="F78" s="79" t="s">
        <v>11</v>
      </c>
      <c r="G78" s="80" t="s">
        <v>11</v>
      </c>
      <c r="H78" s="33">
        <f aca="true" t="shared" si="10" ref="H78:M78">H79+H80+H81+H82+H83+H84+H85</f>
        <v>0</v>
      </c>
      <c r="I78" s="30">
        <f t="shared" si="10"/>
        <v>0</v>
      </c>
      <c r="J78" s="133">
        <f t="shared" si="10"/>
        <v>0</v>
      </c>
      <c r="K78" s="31">
        <f t="shared" si="10"/>
        <v>0</v>
      </c>
      <c r="L78" s="32">
        <f t="shared" si="10"/>
        <v>0</v>
      </c>
      <c r="M78" s="33">
        <f t="shared" si="10"/>
        <v>0</v>
      </c>
    </row>
    <row r="79" spans="1:13" ht="15">
      <c r="A79" s="223"/>
      <c r="B79" s="220"/>
      <c r="C79" s="217"/>
      <c r="D79" s="215"/>
      <c r="E79" s="27" t="s">
        <v>109</v>
      </c>
      <c r="F79" s="35" t="s">
        <v>77</v>
      </c>
      <c r="G79" s="82"/>
      <c r="H79" s="59">
        <v>0</v>
      </c>
      <c r="I79" s="37" t="s">
        <v>76</v>
      </c>
      <c r="J79" s="134" t="s">
        <v>76</v>
      </c>
      <c r="K79" s="57">
        <v>0</v>
      </c>
      <c r="L79" s="58">
        <v>0</v>
      </c>
      <c r="M79" s="59">
        <v>0</v>
      </c>
    </row>
    <row r="80" spans="1:13" ht="15">
      <c r="A80" s="223"/>
      <c r="B80" s="220"/>
      <c r="C80" s="217"/>
      <c r="D80" s="215"/>
      <c r="E80" s="27" t="s">
        <v>109</v>
      </c>
      <c r="F80" s="35"/>
      <c r="G80" s="82" t="s">
        <v>70</v>
      </c>
      <c r="H80" s="61"/>
      <c r="I80" s="39" t="s">
        <v>76</v>
      </c>
      <c r="J80" s="135"/>
      <c r="K80" s="34"/>
      <c r="L80" s="60"/>
      <c r="M80" s="61"/>
    </row>
    <row r="81" spans="1:13" ht="15">
      <c r="A81" s="223"/>
      <c r="B81" s="220"/>
      <c r="C81" s="217"/>
      <c r="D81" s="215"/>
      <c r="E81" s="27" t="s">
        <v>109</v>
      </c>
      <c r="F81" s="83"/>
      <c r="G81" s="82" t="s">
        <v>71</v>
      </c>
      <c r="H81" s="61"/>
      <c r="I81" s="84"/>
      <c r="J81" s="142"/>
      <c r="K81" s="34"/>
      <c r="L81" s="60"/>
      <c r="M81" s="61"/>
    </row>
    <row r="82" spans="1:13" ht="15">
      <c r="A82" s="223"/>
      <c r="B82" s="220"/>
      <c r="C82" s="217"/>
      <c r="D82" s="215"/>
      <c r="E82" s="27" t="s">
        <v>109</v>
      </c>
      <c r="F82" s="83"/>
      <c r="G82" s="82" t="s">
        <v>72</v>
      </c>
      <c r="H82" s="61"/>
      <c r="I82" s="84"/>
      <c r="J82" s="142"/>
      <c r="K82" s="34"/>
      <c r="L82" s="60"/>
      <c r="M82" s="61"/>
    </row>
    <row r="83" spans="1:13" ht="15">
      <c r="A83" s="223"/>
      <c r="B83" s="220"/>
      <c r="C83" s="217"/>
      <c r="D83" s="215"/>
      <c r="E83" s="27" t="s">
        <v>109</v>
      </c>
      <c r="F83" s="83"/>
      <c r="G83" s="82" t="s">
        <v>73</v>
      </c>
      <c r="H83" s="61">
        <v>0</v>
      </c>
      <c r="I83" s="84">
        <v>0</v>
      </c>
      <c r="J83" s="142">
        <v>0</v>
      </c>
      <c r="K83" s="34">
        <v>0</v>
      </c>
      <c r="L83" s="60">
        <v>0</v>
      </c>
      <c r="M83" s="61">
        <v>0</v>
      </c>
    </row>
    <row r="84" spans="1:13" ht="15">
      <c r="A84" s="223"/>
      <c r="B84" s="220"/>
      <c r="C84" s="217"/>
      <c r="D84" s="215"/>
      <c r="E84" s="27" t="s">
        <v>109</v>
      </c>
      <c r="F84" s="83"/>
      <c r="G84" s="85" t="s">
        <v>74</v>
      </c>
      <c r="H84" s="61"/>
      <c r="I84" s="84"/>
      <c r="J84" s="142"/>
      <c r="K84" s="34"/>
      <c r="L84" s="60"/>
      <c r="M84" s="61"/>
    </row>
    <row r="85" spans="1:13" ht="15.75" thickBot="1">
      <c r="A85" s="224"/>
      <c r="B85" s="221"/>
      <c r="C85" s="218"/>
      <c r="D85" s="206"/>
      <c r="E85" s="27" t="s">
        <v>109</v>
      </c>
      <c r="F85" s="86"/>
      <c r="G85" s="87" t="s">
        <v>75</v>
      </c>
      <c r="H85" s="70"/>
      <c r="I85" s="88"/>
      <c r="J85" s="143"/>
      <c r="K85" s="68"/>
      <c r="L85" s="69"/>
      <c r="M85" s="70"/>
    </row>
    <row r="86" spans="2:12" ht="13.5">
      <c r="B86" s="89"/>
      <c r="C86" s="89"/>
      <c r="D86" s="89"/>
      <c r="E86" s="89"/>
      <c r="F86" s="89"/>
      <c r="G86" s="89"/>
      <c r="H86" s="90"/>
      <c r="I86" s="90"/>
      <c r="J86" s="89"/>
      <c r="K86" s="89"/>
      <c r="L86" s="89"/>
    </row>
    <row r="87" spans="2:12" ht="13.5">
      <c r="B87" s="89"/>
      <c r="C87" s="89"/>
      <c r="D87" s="89"/>
      <c r="E87" s="89"/>
      <c r="F87" s="89"/>
      <c r="G87" s="89"/>
      <c r="H87" s="90"/>
      <c r="I87" s="90"/>
      <c r="J87" s="89"/>
      <c r="K87" s="89"/>
      <c r="L87" s="89"/>
    </row>
    <row r="88" spans="2:12" ht="13.5">
      <c r="B88" s="89"/>
      <c r="C88" s="89"/>
      <c r="D88" s="89"/>
      <c r="E88" s="89"/>
      <c r="F88" s="89"/>
      <c r="G88" s="89"/>
      <c r="H88" s="90"/>
      <c r="I88" s="90"/>
      <c r="J88" s="89"/>
      <c r="K88" s="89"/>
      <c r="L88" s="89"/>
    </row>
    <row r="89" spans="2:12" ht="13.5">
      <c r="B89" s="89"/>
      <c r="C89" s="89"/>
      <c r="D89" s="89"/>
      <c r="E89" s="89"/>
      <c r="F89" s="89"/>
      <c r="G89" s="89"/>
      <c r="H89" s="90"/>
      <c r="I89" s="90"/>
      <c r="J89" s="89"/>
      <c r="K89" s="89"/>
      <c r="L89" s="89"/>
    </row>
    <row r="90" spans="2:12" ht="13.5">
      <c r="B90" s="89"/>
      <c r="C90" s="89"/>
      <c r="D90" s="89"/>
      <c r="E90" s="89"/>
      <c r="F90" s="89"/>
      <c r="G90" s="89"/>
      <c r="H90" s="90"/>
      <c r="I90" s="90"/>
      <c r="J90" s="89"/>
      <c r="K90" s="89"/>
      <c r="L90" s="89"/>
    </row>
    <row r="91" spans="2:12" ht="13.5">
      <c r="B91" s="89"/>
      <c r="C91" s="89"/>
      <c r="D91" s="89"/>
      <c r="E91" s="89"/>
      <c r="F91" s="89"/>
      <c r="G91" s="89"/>
      <c r="H91" s="90"/>
      <c r="I91" s="90"/>
      <c r="J91" s="89"/>
      <c r="K91" s="89"/>
      <c r="L91" s="89"/>
    </row>
    <row r="92" spans="2:12" ht="13.5">
      <c r="B92" s="89"/>
      <c r="C92" s="89"/>
      <c r="D92" s="89"/>
      <c r="E92" s="89"/>
      <c r="F92" s="89"/>
      <c r="G92" s="89"/>
      <c r="H92" s="90"/>
      <c r="I92" s="90"/>
      <c r="J92" s="89"/>
      <c r="K92" s="89"/>
      <c r="L92" s="89"/>
    </row>
    <row r="93" spans="2:12" ht="13.5">
      <c r="B93" s="89"/>
      <c r="C93" s="89"/>
      <c r="D93" s="89"/>
      <c r="E93" s="89"/>
      <c r="F93" s="89"/>
      <c r="G93" s="89"/>
      <c r="H93" s="90"/>
      <c r="I93" s="90"/>
      <c r="J93" s="89"/>
      <c r="K93" s="89"/>
      <c r="L93" s="89"/>
    </row>
    <row r="94" spans="2:12" ht="13.5">
      <c r="B94" s="89"/>
      <c r="C94" s="89"/>
      <c r="D94" s="89"/>
      <c r="E94" s="89"/>
      <c r="F94" s="89"/>
      <c r="G94" s="89"/>
      <c r="H94" s="90"/>
      <c r="I94" s="90"/>
      <c r="J94" s="89"/>
      <c r="K94" s="89"/>
      <c r="L94" s="89"/>
    </row>
    <row r="95" spans="2:12" ht="13.5">
      <c r="B95" s="89"/>
      <c r="C95" s="89"/>
      <c r="D95" s="89"/>
      <c r="E95" s="89"/>
      <c r="F95" s="89"/>
      <c r="G95" s="89"/>
      <c r="H95" s="90"/>
      <c r="I95" s="90"/>
      <c r="J95" s="89"/>
      <c r="K95" s="89"/>
      <c r="L95" s="89"/>
    </row>
    <row r="96" spans="2:12" ht="13.5">
      <c r="B96" s="89"/>
      <c r="C96" s="89"/>
      <c r="D96" s="89"/>
      <c r="E96" s="89"/>
      <c r="F96" s="89"/>
      <c r="G96" s="89"/>
      <c r="H96" s="90"/>
      <c r="I96" s="90"/>
      <c r="J96" s="89"/>
      <c r="K96" s="89"/>
      <c r="L96" s="89"/>
    </row>
  </sheetData>
  <sheetProtection/>
  <mergeCells count="54">
    <mergeCell ref="A78:A85"/>
    <mergeCell ref="B78:B85"/>
    <mergeCell ref="C78:C85"/>
    <mergeCell ref="D78:D85"/>
    <mergeCell ref="D62:D69"/>
    <mergeCell ref="C62:C69"/>
    <mergeCell ref="B62:B69"/>
    <mergeCell ref="A62:A69"/>
    <mergeCell ref="A70:A77"/>
    <mergeCell ref="B70:B77"/>
    <mergeCell ref="C70:C77"/>
    <mergeCell ref="D70:D77"/>
    <mergeCell ref="B9:B13"/>
    <mergeCell ref="D14:D15"/>
    <mergeCell ref="C14:C15"/>
    <mergeCell ref="A14:A15"/>
    <mergeCell ref="B14:B15"/>
    <mergeCell ref="A9:A13"/>
    <mergeCell ref="C9:C13"/>
    <mergeCell ref="D9:D13"/>
    <mergeCell ref="B33:B36"/>
    <mergeCell ref="A33:A36"/>
    <mergeCell ref="C59:C61"/>
    <mergeCell ref="D59:D61"/>
    <mergeCell ref="B41:B58"/>
    <mergeCell ref="A41:A58"/>
    <mergeCell ref="D37:D40"/>
    <mergeCell ref="C37:C40"/>
    <mergeCell ref="B37:B40"/>
    <mergeCell ref="A37:A40"/>
    <mergeCell ref="B59:B61"/>
    <mergeCell ref="A59:A61"/>
    <mergeCell ref="C21:C26"/>
    <mergeCell ref="D21:D26"/>
    <mergeCell ref="B21:B26"/>
    <mergeCell ref="A21:A26"/>
    <mergeCell ref="C41:C58"/>
    <mergeCell ref="D41:D58"/>
    <mergeCell ref="D33:D36"/>
    <mergeCell ref="C33:C36"/>
    <mergeCell ref="A1:L3"/>
    <mergeCell ref="B5:B6"/>
    <mergeCell ref="C5:C6"/>
    <mergeCell ref="D5:D6"/>
    <mergeCell ref="H5:L5"/>
    <mergeCell ref="E5:G5"/>
    <mergeCell ref="C16:C20"/>
    <mergeCell ref="B16:B20"/>
    <mergeCell ref="A16:A20"/>
    <mergeCell ref="D16:D20"/>
    <mergeCell ref="D27:D32"/>
    <mergeCell ref="C27:C32"/>
    <mergeCell ref="B27:B32"/>
    <mergeCell ref="A27:A32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Бухгалтер</cp:lastModifiedBy>
  <cp:lastPrinted>2019-02-05T06:26:28Z</cp:lastPrinted>
  <dcterms:created xsi:type="dcterms:W3CDTF">2017-10-14T09:34:29Z</dcterms:created>
  <dcterms:modified xsi:type="dcterms:W3CDTF">2019-02-05T06:32:36Z</dcterms:modified>
  <cp:category/>
  <cp:version/>
  <cp:contentType/>
  <cp:contentStatus/>
</cp:coreProperties>
</file>